
<file path=[Content_Types].xml><?xml version="1.0" encoding="utf-8"?>
<Types xmlns="http://schemas.openxmlformats.org/package/2006/content-types"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pivotCache/pivotCacheDefinition12.xml" ContentType="application/vnd.openxmlformats-officedocument.spreadsheetml.pivotCacheDefinition+xml"/>
  <Override PartName="/xl/pivotCache/pivotCacheDefinition13.xml" ContentType="application/vnd.openxmlformats-officedocument.spreadsheetml.pivotCacheDefinition+xml"/>
  <Override PartName="/xl/pivotCache/pivotCacheDefinition14.xml" ContentType="application/vnd.openxmlformats-officedocument.spreadsheetml.pivotCacheDefinition+xml"/>
  <Override PartName="/xl/pivotCache/pivotCacheDefinition15.xml" ContentType="application/vnd.openxmlformats-officedocument.spreadsheetml.pivotCacheDefinition+xml"/>
  <Override PartName="/xl/pivotCache/pivotCacheDefinition16.xml" ContentType="application/vnd.openxmlformats-officedocument.spreadsheetml.pivotCacheDefinition+xml"/>
  <Override PartName="/xl/pivotCache/pivotCacheDefinition17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Definition19.xml" ContentType="application/vnd.openxmlformats-officedocument.spreadsheetml.pivotCacheDefinition+xml"/>
  <Override PartName="/xl/pivotCache/pivotCacheDefinition20.xml" ContentType="application/vnd.openxmlformats-officedocument.spreadsheetml.pivotCacheDefinition+xml"/>
  <Override PartName="/xl/pivotCache/pivotCacheDefinition21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slicers/slicer1.xml" ContentType="application/vnd.ms-excel.slicer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slicers/slicer2.xml" ContentType="application/vnd.ms-excel.slicer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slicers/slicer3.xml" ContentType="application/vnd.ms-excel.slicer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pivotTables/pivotTable16.xml" ContentType="application/vnd.openxmlformats-officedocument.spreadsheetml.pivotTable+xml"/>
  <Override PartName="/xl/drawings/drawing5.xml" ContentType="application/vnd.openxmlformats-officedocument.drawing+xml"/>
  <Override PartName="/xl/slicers/slicer4.xml" ContentType="application/vnd.ms-excel.slicer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vdeling\Land\4 SKOG\11 Statistikk\TMSs oppslagsverk\Oppdatering mar2026\"/>
    </mc:Choice>
  </mc:AlternateContent>
  <xr:revisionPtr revIDLastSave="0" documentId="13_ncr:1_{D191FEB0-3DC6-4007-A491-4F37D97E152C}" xr6:coauthVersionLast="47" xr6:coauthVersionMax="47" xr10:uidLastSave="{00000000-0000-0000-0000-000000000000}"/>
  <bookViews>
    <workbookView xWindow="-110" yWindow="-110" windowWidth="19420" windowHeight="11500" firstSheet="6" activeTab="6" xr2:uid="{083D8200-68BA-4CD8-8488-0816F795BF93}"/>
  </bookViews>
  <sheets>
    <sheet name="Aktivitetsdata" sheetId="1" state="hidden" r:id="rId1"/>
    <sheet name="Arealtall" sheetId="12" state="hidden" r:id="rId2"/>
    <sheet name="Kommuneinfo" sheetId="2" state="hidden" r:id="rId3"/>
    <sheet name="PivotKommune" sheetId="3" state="hidden" r:id="rId4"/>
    <sheet name="PivotFylke" sheetId="6" state="hidden" r:id="rId5"/>
    <sheet name="PivotRegion" sheetId="7" state="hidden" r:id="rId6"/>
    <sheet name="Oppslag kommune" sheetId="4" r:id="rId7"/>
    <sheet name="Oppslag region" sheetId="8" r:id="rId8"/>
    <sheet name="Oppslag fylket" sheetId="9" r:id="rId9"/>
    <sheet name="Tabell aktivitet" sheetId="10" r:id="rId10"/>
    <sheet name="Tabell areal" sheetId="13" r:id="rId11"/>
    <sheet name="Metadata" sheetId="11" r:id="rId12"/>
  </sheets>
  <definedNames>
    <definedName name="_xlcn.WorksheetConnection_AktivitetsdataAG1" hidden="1">Aktivitetsdata!$A:$G</definedName>
    <definedName name="Slicer_Kommune_nr">#N/A</definedName>
    <definedName name="Slicer_Kommune_nr1">#N/A</definedName>
    <definedName name="Slicer_Region">#N/A</definedName>
    <definedName name="Slicer_Region1">#N/A</definedName>
    <definedName name="Slicer_År">#N/A</definedName>
    <definedName name="Slicer_År1">#N/A</definedName>
    <definedName name="Slicer_År2">#N/A</definedName>
    <definedName name="Slicer_År3">#N/A</definedName>
  </definedNames>
  <calcPr calcId="191029"/>
  <pivotCaches>
    <pivotCache cacheId="26" r:id="rId13"/>
    <pivotCache cacheId="27" r:id="rId14"/>
    <pivotCache cacheId="28" r:id="rId15"/>
    <pivotCache cacheId="29" r:id="rId16"/>
    <pivotCache cacheId="30" r:id="rId17"/>
    <pivotCache cacheId="31" r:id="rId18"/>
    <pivotCache cacheId="32" r:id="rId19"/>
    <pivotCache cacheId="33" r:id="rId20"/>
    <pivotCache cacheId="34" r:id="rId21"/>
    <pivotCache cacheId="35" r:id="rId22"/>
    <pivotCache cacheId="36" r:id="rId23"/>
    <pivotCache cacheId="37" r:id="rId24"/>
    <pivotCache cacheId="38" r:id="rId25"/>
    <pivotCache cacheId="39" r:id="rId26"/>
    <pivotCache cacheId="40" r:id="rId27"/>
    <pivotCache cacheId="41" r:id="rId28"/>
    <pivotCache cacheId="42" r:id="rId29"/>
  </pivotCaches>
  <extLst>
    <ext xmlns:x14="http://schemas.microsoft.com/office/spreadsheetml/2009/9/main" uri="{876F7934-8845-4945-9796-88D515C7AA90}">
      <x14:pivotCaches>
        <pivotCache cacheId="43" r:id="rId30"/>
        <pivotCache cacheId="44" r:id="rId31"/>
        <pivotCache cacheId="45" r:id="rId32"/>
        <pivotCache cacheId="46" r:id="rId33"/>
      </x14:pivotCaches>
    </ext>
    <ext xmlns:x14="http://schemas.microsoft.com/office/spreadsheetml/2009/9/main" uri="{BBE1A952-AA13-448e-AADC-164F8A28A991}">
      <x14:slicerCaches>
        <x14:slicerCache r:id="rId34"/>
        <x14:slicerCache r:id="rId35"/>
        <x14:slicerCache r:id="rId36"/>
        <x14:slicerCache r:id="rId37"/>
        <x14:slicerCache r:id="rId38"/>
        <x14:slicerCache r:id="rId39"/>
        <x14:slicerCache r:id="rId40"/>
        <x14:slicerCache r:id="rId4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Område" name="Område" connection="WorksheetConnection_Aktivitetsdata!$A:$G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" i="13" l="1"/>
  <c r="L42" i="13"/>
  <c r="K42" i="13"/>
  <c r="J42" i="13"/>
  <c r="O43" i="13" s="1"/>
  <c r="I42" i="13"/>
  <c r="N41" i="13"/>
  <c r="M41" i="13"/>
  <c r="L41" i="13"/>
  <c r="O41" i="13" s="1"/>
  <c r="K41" i="13"/>
  <c r="J41" i="13"/>
  <c r="I41" i="13"/>
  <c r="N40" i="13"/>
  <c r="M40" i="13"/>
  <c r="L40" i="13"/>
  <c r="K40" i="13"/>
  <c r="J40" i="13"/>
  <c r="O40" i="13" s="1"/>
  <c r="I40" i="13"/>
  <c r="N39" i="13"/>
  <c r="O39" i="13" s="1"/>
  <c r="M39" i="13"/>
  <c r="L39" i="13"/>
  <c r="K39" i="13"/>
  <c r="J39" i="13"/>
  <c r="I39" i="13"/>
  <c r="N38" i="13"/>
  <c r="M38" i="13"/>
  <c r="L38" i="13"/>
  <c r="K38" i="13"/>
  <c r="J38" i="13"/>
  <c r="O38" i="13" s="1"/>
  <c r="I38" i="13"/>
  <c r="N37" i="13"/>
  <c r="M37" i="13"/>
  <c r="L37" i="13"/>
  <c r="K37" i="13"/>
  <c r="J37" i="13"/>
  <c r="O37" i="13" s="1"/>
  <c r="I37" i="13"/>
  <c r="N36" i="13"/>
  <c r="M36" i="13"/>
  <c r="L36" i="13"/>
  <c r="K36" i="13"/>
  <c r="O36" i="13" s="1"/>
  <c r="J36" i="13"/>
  <c r="I36" i="13"/>
  <c r="N35" i="13"/>
  <c r="M35" i="13"/>
  <c r="L35" i="13"/>
  <c r="K35" i="13"/>
  <c r="J35" i="13"/>
  <c r="O35" i="13" s="1"/>
  <c r="I35" i="13"/>
  <c r="N34" i="13"/>
  <c r="M34" i="13"/>
  <c r="O34" i="13" s="1"/>
  <c r="L34" i="13"/>
  <c r="K34" i="13"/>
  <c r="J34" i="13"/>
  <c r="I34" i="13"/>
  <c r="N33" i="13"/>
  <c r="M33" i="13"/>
  <c r="L33" i="13"/>
  <c r="K33" i="13"/>
  <c r="J33" i="13"/>
  <c r="O33" i="13" s="1"/>
  <c r="I33" i="13"/>
  <c r="O32" i="13"/>
  <c r="N32" i="13"/>
  <c r="M32" i="13"/>
  <c r="L32" i="13"/>
  <c r="K32" i="13"/>
  <c r="J32" i="13"/>
  <c r="I32" i="13"/>
  <c r="N31" i="13"/>
  <c r="M31" i="13"/>
  <c r="L31" i="13"/>
  <c r="K31" i="13"/>
  <c r="J31" i="13"/>
  <c r="O31" i="13" s="1"/>
  <c r="I31" i="13"/>
  <c r="N30" i="13"/>
  <c r="M30" i="13"/>
  <c r="L30" i="13"/>
  <c r="K30" i="13"/>
  <c r="J30" i="13"/>
  <c r="O30" i="13" s="1"/>
  <c r="I30" i="13"/>
  <c r="N29" i="13"/>
  <c r="M29" i="13"/>
  <c r="L29" i="13"/>
  <c r="O29" i="13" s="1"/>
  <c r="K29" i="13"/>
  <c r="J29" i="13"/>
  <c r="I29" i="13"/>
  <c r="N28" i="13"/>
  <c r="M28" i="13"/>
  <c r="L28" i="13"/>
  <c r="K28" i="13"/>
  <c r="J28" i="13"/>
  <c r="O28" i="13" s="1"/>
  <c r="I28" i="13"/>
  <c r="N27" i="13"/>
  <c r="O27" i="13" s="1"/>
  <c r="M27" i="13"/>
  <c r="L27" i="13"/>
  <c r="K27" i="13"/>
  <c r="J27" i="13"/>
  <c r="I27" i="13"/>
  <c r="N26" i="13"/>
  <c r="M26" i="13"/>
  <c r="L26" i="13"/>
  <c r="K26" i="13"/>
  <c r="J26" i="13"/>
  <c r="O26" i="13" s="1"/>
  <c r="I26" i="13"/>
  <c r="N25" i="13"/>
  <c r="M25" i="13"/>
  <c r="L25" i="13"/>
  <c r="K25" i="13"/>
  <c r="J25" i="13"/>
  <c r="O25" i="13" s="1"/>
  <c r="I25" i="13"/>
  <c r="N24" i="13"/>
  <c r="M24" i="13"/>
  <c r="L24" i="13"/>
  <c r="K24" i="13"/>
  <c r="O24" i="13" s="1"/>
  <c r="J24" i="13"/>
  <c r="I24" i="13"/>
  <c r="N23" i="13"/>
  <c r="M23" i="13"/>
  <c r="L23" i="13"/>
  <c r="K23" i="13"/>
  <c r="J23" i="13"/>
  <c r="O23" i="13" s="1"/>
  <c r="I23" i="13"/>
  <c r="N22" i="13"/>
  <c r="M22" i="13"/>
  <c r="O22" i="13" s="1"/>
  <c r="L22" i="13"/>
  <c r="K22" i="13"/>
  <c r="J22" i="13"/>
  <c r="I22" i="13"/>
  <c r="N21" i="13"/>
  <c r="M21" i="13"/>
  <c r="L21" i="13"/>
  <c r="K21" i="13"/>
  <c r="J21" i="13"/>
  <c r="O21" i="13" s="1"/>
  <c r="I21" i="13"/>
  <c r="O20" i="13"/>
  <c r="N20" i="13"/>
  <c r="M20" i="13"/>
  <c r="L20" i="13"/>
  <c r="K20" i="13"/>
  <c r="J20" i="13"/>
  <c r="I20" i="13"/>
  <c r="N19" i="13"/>
  <c r="M19" i="13"/>
  <c r="L19" i="13"/>
  <c r="K19" i="13"/>
  <c r="J19" i="13"/>
  <c r="O19" i="13" s="1"/>
  <c r="I19" i="13"/>
  <c r="N18" i="13"/>
  <c r="M18" i="13"/>
  <c r="L18" i="13"/>
  <c r="K18" i="13"/>
  <c r="J18" i="13"/>
  <c r="O18" i="13" s="1"/>
  <c r="I18" i="13"/>
  <c r="N17" i="13"/>
  <c r="M17" i="13"/>
  <c r="L17" i="13"/>
  <c r="O17" i="13" s="1"/>
  <c r="K17" i="13"/>
  <c r="J17" i="13"/>
  <c r="I17" i="13"/>
  <c r="N16" i="13"/>
  <c r="M16" i="13"/>
  <c r="L16" i="13"/>
  <c r="K16" i="13"/>
  <c r="J16" i="13"/>
  <c r="O16" i="13" s="1"/>
  <c r="I16" i="13"/>
  <c r="N15" i="13"/>
  <c r="O15" i="13" s="1"/>
  <c r="M15" i="13"/>
  <c r="L15" i="13"/>
  <c r="K15" i="13"/>
  <c r="J15" i="13"/>
  <c r="I15" i="13"/>
  <c r="N14" i="13"/>
  <c r="M14" i="13"/>
  <c r="L14" i="13"/>
  <c r="K14" i="13"/>
  <c r="J14" i="13"/>
  <c r="O14" i="13" s="1"/>
  <c r="I14" i="13"/>
  <c r="N13" i="13"/>
  <c r="M13" i="13"/>
  <c r="L13" i="13"/>
  <c r="K13" i="13"/>
  <c r="J13" i="13"/>
  <c r="O13" i="13" s="1"/>
  <c r="I13" i="13"/>
  <c r="N12" i="13"/>
  <c r="M12" i="13"/>
  <c r="L12" i="13"/>
  <c r="K12" i="13"/>
  <c r="O12" i="13" s="1"/>
  <c r="J12" i="13"/>
  <c r="I12" i="13"/>
  <c r="N11" i="13"/>
  <c r="M11" i="13"/>
  <c r="L11" i="13"/>
  <c r="K11" i="13"/>
  <c r="J11" i="13"/>
  <c r="O11" i="13" s="1"/>
  <c r="I11" i="13"/>
  <c r="N10" i="13"/>
  <c r="M10" i="13"/>
  <c r="O10" i="13" s="1"/>
  <c r="L10" i="13"/>
  <c r="K10" i="13"/>
  <c r="J10" i="13"/>
  <c r="I10" i="13"/>
  <c r="N9" i="13"/>
  <c r="M9" i="13"/>
  <c r="L9" i="13"/>
  <c r="K9" i="13"/>
  <c r="J9" i="13"/>
  <c r="O9" i="13" s="1"/>
  <c r="I9" i="13"/>
  <c r="O8" i="13"/>
  <c r="N8" i="13"/>
  <c r="M8" i="13"/>
  <c r="L8" i="13"/>
  <c r="K8" i="13"/>
  <c r="J8" i="13"/>
  <c r="I8" i="13"/>
  <c r="N7" i="13"/>
  <c r="M7" i="13"/>
  <c r="L7" i="13"/>
  <c r="K7" i="13"/>
  <c r="J7" i="13"/>
  <c r="O7" i="13" s="1"/>
  <c r="I7" i="13"/>
  <c r="N6" i="13"/>
  <c r="M6" i="13"/>
  <c r="L6" i="13"/>
  <c r="K6" i="13"/>
  <c r="J6" i="13"/>
  <c r="O6" i="13" s="1"/>
  <c r="I6" i="13"/>
  <c r="N5" i="13"/>
  <c r="M5" i="13"/>
  <c r="L5" i="13"/>
  <c r="O5" i="13" s="1"/>
  <c r="K5" i="13"/>
  <c r="J5" i="13"/>
  <c r="I5" i="13"/>
  <c r="N4" i="13"/>
  <c r="N42" i="13" s="1"/>
  <c r="M4" i="13"/>
  <c r="L4" i="13"/>
  <c r="K4" i="13"/>
  <c r="J4" i="13"/>
  <c r="O4" i="13" s="1"/>
  <c r="I4" i="13"/>
  <c r="M3" i="13"/>
  <c r="L3" i="13"/>
  <c r="K3" i="13"/>
  <c r="J3" i="13"/>
  <c r="O42" i="13" l="1"/>
  <c r="R9" i="3" l="1"/>
  <c r="R10" i="3" s="1"/>
  <c r="R11" i="3" s="1"/>
  <c r="N33" i="4" s="1"/>
  <c r="R8" i="3"/>
  <c r="N32" i="4" s="1"/>
  <c r="S2" i="3"/>
  <c r="S1" i="3"/>
  <c r="B33" i="3"/>
  <c r="M24" i="4" s="1"/>
  <c r="N34" i="4" l="1"/>
  <c r="S3" i="3"/>
  <c r="L29" i="4" s="1"/>
  <c r="M25" i="4"/>
  <c r="M26" i="4"/>
  <c r="M32" i="10" l="1"/>
  <c r="L39" i="10" l="1"/>
  <c r="M39" i="10"/>
  <c r="N39" i="10"/>
  <c r="O39" i="10"/>
  <c r="P39" i="10"/>
  <c r="Q39" i="10"/>
  <c r="R39" i="10"/>
  <c r="S39" i="10"/>
  <c r="M14" i="10"/>
  <c r="N14" i="10"/>
  <c r="O14" i="10"/>
  <c r="P14" i="10"/>
  <c r="Q14" i="10"/>
  <c r="R14" i="10"/>
  <c r="S14" i="10"/>
  <c r="M15" i="10"/>
  <c r="N15" i="10"/>
  <c r="O15" i="10"/>
  <c r="P15" i="10"/>
  <c r="Q15" i="10"/>
  <c r="R15" i="10"/>
  <c r="S15" i="10"/>
  <c r="M16" i="10"/>
  <c r="N16" i="10"/>
  <c r="O16" i="10"/>
  <c r="P16" i="10"/>
  <c r="Q16" i="10"/>
  <c r="R16" i="10"/>
  <c r="S16" i="10"/>
  <c r="M17" i="10"/>
  <c r="N17" i="10"/>
  <c r="O17" i="10"/>
  <c r="P17" i="10"/>
  <c r="Q17" i="10"/>
  <c r="R17" i="10"/>
  <c r="S17" i="10"/>
  <c r="M18" i="10"/>
  <c r="N18" i="10"/>
  <c r="O18" i="10"/>
  <c r="P18" i="10"/>
  <c r="Q18" i="10"/>
  <c r="R18" i="10"/>
  <c r="S18" i="10"/>
  <c r="M19" i="10"/>
  <c r="N19" i="10"/>
  <c r="O19" i="10"/>
  <c r="P19" i="10"/>
  <c r="Q19" i="10"/>
  <c r="R19" i="10"/>
  <c r="S19" i="10"/>
  <c r="M20" i="10"/>
  <c r="N20" i="10"/>
  <c r="O20" i="10"/>
  <c r="P20" i="10"/>
  <c r="Q20" i="10"/>
  <c r="R20" i="10"/>
  <c r="S20" i="10"/>
  <c r="M21" i="10"/>
  <c r="N21" i="10"/>
  <c r="O21" i="10"/>
  <c r="P21" i="10"/>
  <c r="Q21" i="10"/>
  <c r="R21" i="10"/>
  <c r="S21" i="10"/>
  <c r="M22" i="10"/>
  <c r="N22" i="10"/>
  <c r="O22" i="10"/>
  <c r="P22" i="10"/>
  <c r="Q22" i="10"/>
  <c r="R22" i="10"/>
  <c r="S22" i="10"/>
  <c r="M23" i="10"/>
  <c r="N23" i="10"/>
  <c r="O23" i="10"/>
  <c r="P23" i="10"/>
  <c r="Q23" i="10"/>
  <c r="R23" i="10"/>
  <c r="S23" i="10"/>
  <c r="M24" i="10"/>
  <c r="N24" i="10"/>
  <c r="O24" i="10"/>
  <c r="P24" i="10"/>
  <c r="Q24" i="10"/>
  <c r="R24" i="10"/>
  <c r="S24" i="10"/>
  <c r="M25" i="10"/>
  <c r="N25" i="10"/>
  <c r="O25" i="10"/>
  <c r="P25" i="10"/>
  <c r="Q25" i="10"/>
  <c r="R25" i="10"/>
  <c r="S25" i="10"/>
  <c r="M26" i="10"/>
  <c r="N26" i="10"/>
  <c r="O26" i="10"/>
  <c r="P26" i="10"/>
  <c r="Q26" i="10"/>
  <c r="R26" i="10"/>
  <c r="S26" i="10"/>
  <c r="M27" i="10"/>
  <c r="N27" i="10"/>
  <c r="O27" i="10"/>
  <c r="P27" i="10"/>
  <c r="Q27" i="10"/>
  <c r="R27" i="10"/>
  <c r="S27" i="10"/>
  <c r="M28" i="10"/>
  <c r="N28" i="10"/>
  <c r="O28" i="10"/>
  <c r="P28" i="10"/>
  <c r="Q28" i="10"/>
  <c r="R28" i="10"/>
  <c r="S28" i="10"/>
  <c r="M29" i="10"/>
  <c r="N29" i="10"/>
  <c r="O29" i="10"/>
  <c r="P29" i="10"/>
  <c r="Q29" i="10"/>
  <c r="R29" i="10"/>
  <c r="S29" i="10"/>
  <c r="M30" i="10"/>
  <c r="N30" i="10"/>
  <c r="O30" i="10"/>
  <c r="P30" i="10"/>
  <c r="Q30" i="10"/>
  <c r="R30" i="10"/>
  <c r="S30" i="10"/>
  <c r="M31" i="10"/>
  <c r="N31" i="10"/>
  <c r="O31" i="10"/>
  <c r="P31" i="10"/>
  <c r="Q31" i="10"/>
  <c r="R31" i="10"/>
  <c r="S31" i="10"/>
  <c r="N32" i="10"/>
  <c r="O32" i="10"/>
  <c r="P32" i="10"/>
  <c r="Q32" i="10"/>
  <c r="R32" i="10"/>
  <c r="S32" i="10"/>
  <c r="M33" i="10"/>
  <c r="N33" i="10"/>
  <c r="O33" i="10"/>
  <c r="P33" i="10"/>
  <c r="Q33" i="10"/>
  <c r="R33" i="10"/>
  <c r="S33" i="10"/>
  <c r="M34" i="10"/>
  <c r="N34" i="10"/>
  <c r="O34" i="10"/>
  <c r="P34" i="10"/>
  <c r="Q34" i="10"/>
  <c r="R34" i="10"/>
  <c r="S34" i="10"/>
  <c r="M35" i="10"/>
  <c r="N35" i="10"/>
  <c r="O35" i="10"/>
  <c r="P35" i="10"/>
  <c r="Q35" i="10"/>
  <c r="R35" i="10"/>
  <c r="S35" i="10"/>
  <c r="M36" i="10"/>
  <c r="N36" i="10"/>
  <c r="O36" i="10"/>
  <c r="P36" i="10"/>
  <c r="Q36" i="10"/>
  <c r="R36" i="10"/>
  <c r="S36" i="10"/>
  <c r="M37" i="10"/>
  <c r="N37" i="10"/>
  <c r="O37" i="10"/>
  <c r="P37" i="10"/>
  <c r="Q37" i="10"/>
  <c r="R37" i="10"/>
  <c r="S37" i="10"/>
  <c r="M38" i="10"/>
  <c r="N38" i="10"/>
  <c r="O38" i="10"/>
  <c r="P38" i="10"/>
  <c r="Q38" i="10"/>
  <c r="R38" i="10"/>
  <c r="S38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C7627" i="1" l="1"/>
  <c r="C7626" i="1"/>
  <c r="C7625" i="1"/>
  <c r="C7624" i="1"/>
  <c r="C7623" i="1"/>
  <c r="C7622" i="1"/>
  <c r="C7621" i="1"/>
  <c r="C7620" i="1"/>
  <c r="C7619" i="1"/>
  <c r="C7618" i="1"/>
  <c r="C7617" i="1"/>
  <c r="C7616" i="1"/>
  <c r="C7615" i="1"/>
  <c r="C7614" i="1"/>
  <c r="C7613" i="1"/>
  <c r="C7612" i="1"/>
  <c r="C7611" i="1"/>
  <c r="C7610" i="1"/>
  <c r="C7609" i="1"/>
  <c r="C7608" i="1"/>
  <c r="C7607" i="1"/>
  <c r="C7606" i="1"/>
  <c r="C7605" i="1"/>
  <c r="C7604" i="1"/>
  <c r="C7603" i="1"/>
  <c r="C7602" i="1"/>
  <c r="C7601" i="1"/>
  <c r="C7600" i="1"/>
  <c r="C7599" i="1"/>
  <c r="C7598" i="1"/>
  <c r="C7597" i="1"/>
  <c r="C7596" i="1"/>
  <c r="C7595" i="1"/>
  <c r="C7594" i="1"/>
  <c r="C7593" i="1"/>
  <c r="C7592" i="1"/>
  <c r="C7591" i="1"/>
  <c r="C7590" i="1"/>
  <c r="C7589" i="1"/>
  <c r="C7588" i="1"/>
  <c r="C7587" i="1"/>
  <c r="C7586" i="1"/>
  <c r="C7585" i="1"/>
  <c r="C7584" i="1"/>
  <c r="C7583" i="1"/>
  <c r="C7582" i="1"/>
  <c r="C7581" i="1"/>
  <c r="C7580" i="1"/>
  <c r="C7579" i="1"/>
  <c r="C7578" i="1"/>
  <c r="C7577" i="1"/>
  <c r="C7576" i="1"/>
  <c r="C7575" i="1"/>
  <c r="C7574" i="1"/>
  <c r="C7573" i="1"/>
  <c r="C7572" i="1"/>
  <c r="C7571" i="1"/>
  <c r="C7570" i="1"/>
  <c r="C7569" i="1"/>
  <c r="C7568" i="1"/>
  <c r="C7567" i="1"/>
  <c r="C7566" i="1"/>
  <c r="C7565" i="1"/>
  <c r="C7564" i="1"/>
  <c r="C7563" i="1"/>
  <c r="C7562" i="1"/>
  <c r="C7561" i="1"/>
  <c r="C7560" i="1"/>
  <c r="C7559" i="1"/>
  <c r="C7558" i="1"/>
  <c r="C7557" i="1"/>
  <c r="C7556" i="1"/>
  <c r="C7555" i="1"/>
  <c r="C7554" i="1"/>
  <c r="C7553" i="1"/>
  <c r="C7552" i="1"/>
  <c r="C7551" i="1"/>
  <c r="C7550" i="1"/>
  <c r="C7549" i="1"/>
  <c r="C7548" i="1"/>
  <c r="C7547" i="1"/>
  <c r="C7546" i="1"/>
  <c r="C7545" i="1"/>
  <c r="C7544" i="1"/>
  <c r="C7543" i="1"/>
  <c r="C7542" i="1"/>
  <c r="C7541" i="1"/>
  <c r="C7540" i="1"/>
  <c r="C7539" i="1"/>
  <c r="C7538" i="1"/>
  <c r="C7537" i="1"/>
  <c r="C7536" i="1"/>
  <c r="C7535" i="1"/>
  <c r="C7534" i="1"/>
  <c r="C7533" i="1"/>
  <c r="C7532" i="1"/>
  <c r="C7531" i="1"/>
  <c r="C7530" i="1"/>
  <c r="C7529" i="1"/>
  <c r="C7528" i="1"/>
  <c r="C7527" i="1"/>
  <c r="C7526" i="1"/>
  <c r="C7525" i="1"/>
  <c r="C7524" i="1"/>
  <c r="C7523" i="1"/>
  <c r="C7522" i="1"/>
  <c r="C7521" i="1"/>
  <c r="C7520" i="1"/>
  <c r="C7519" i="1"/>
  <c r="C7518" i="1"/>
  <c r="C7517" i="1"/>
  <c r="C7516" i="1"/>
  <c r="C7515" i="1"/>
  <c r="C7514" i="1"/>
  <c r="C7513" i="1"/>
  <c r="C7512" i="1"/>
  <c r="C7511" i="1"/>
  <c r="C7510" i="1"/>
  <c r="C7509" i="1"/>
  <c r="C7508" i="1"/>
  <c r="C7507" i="1"/>
  <c r="C7506" i="1"/>
  <c r="C7505" i="1"/>
  <c r="C7504" i="1"/>
  <c r="C7503" i="1"/>
  <c r="C7502" i="1"/>
  <c r="C7501" i="1"/>
  <c r="C7500" i="1"/>
  <c r="C7499" i="1"/>
  <c r="C7498" i="1"/>
  <c r="C7497" i="1"/>
  <c r="C7496" i="1"/>
  <c r="C7495" i="1"/>
  <c r="C7494" i="1"/>
  <c r="C7493" i="1"/>
  <c r="C7492" i="1"/>
  <c r="C7491" i="1"/>
  <c r="C7490" i="1"/>
  <c r="C7489" i="1"/>
  <c r="C7488" i="1"/>
  <c r="C7487" i="1"/>
  <c r="C7486" i="1"/>
  <c r="C7485" i="1"/>
  <c r="C7484" i="1"/>
  <c r="C7483" i="1"/>
  <c r="C7482" i="1"/>
  <c r="C7481" i="1"/>
  <c r="C7480" i="1"/>
  <c r="C7479" i="1"/>
  <c r="C7478" i="1"/>
  <c r="C7477" i="1"/>
  <c r="C7476" i="1"/>
  <c r="C7475" i="1"/>
  <c r="C7474" i="1"/>
  <c r="C7473" i="1"/>
  <c r="C7472" i="1"/>
  <c r="C7471" i="1"/>
  <c r="C7470" i="1"/>
  <c r="C7469" i="1"/>
  <c r="C7468" i="1"/>
  <c r="C7467" i="1"/>
  <c r="C7466" i="1"/>
  <c r="C7465" i="1"/>
  <c r="C7464" i="1"/>
  <c r="C7463" i="1"/>
  <c r="C7462" i="1"/>
  <c r="C7461" i="1"/>
  <c r="C7460" i="1"/>
  <c r="C7459" i="1"/>
  <c r="C7458" i="1"/>
  <c r="C7457" i="1"/>
  <c r="C7456" i="1"/>
  <c r="C7455" i="1"/>
  <c r="C7454" i="1"/>
  <c r="C7453" i="1"/>
  <c r="C7452" i="1"/>
  <c r="C7451" i="1"/>
  <c r="C7450" i="1"/>
  <c r="C7449" i="1"/>
  <c r="C7448" i="1"/>
  <c r="C7447" i="1"/>
  <c r="C7446" i="1"/>
  <c r="C7445" i="1"/>
  <c r="C7444" i="1"/>
  <c r="C7443" i="1"/>
  <c r="C7442" i="1"/>
  <c r="C7441" i="1"/>
  <c r="C7440" i="1"/>
  <c r="C7439" i="1"/>
  <c r="C7438" i="1"/>
  <c r="C7437" i="1"/>
  <c r="C7436" i="1"/>
  <c r="C7435" i="1"/>
  <c r="C7434" i="1"/>
  <c r="C7433" i="1"/>
  <c r="C7432" i="1"/>
  <c r="C7431" i="1"/>
  <c r="C7430" i="1"/>
  <c r="C7429" i="1"/>
  <c r="C7428" i="1"/>
  <c r="C7427" i="1"/>
  <c r="C7426" i="1"/>
  <c r="C7425" i="1"/>
  <c r="C7424" i="1"/>
  <c r="C7423" i="1"/>
  <c r="C7422" i="1"/>
  <c r="C7421" i="1"/>
  <c r="C7420" i="1"/>
  <c r="C7419" i="1"/>
  <c r="C7418" i="1"/>
  <c r="C7417" i="1"/>
  <c r="C7416" i="1"/>
  <c r="C7415" i="1"/>
  <c r="C7414" i="1"/>
  <c r="C7413" i="1"/>
  <c r="C7412" i="1"/>
  <c r="C7411" i="1"/>
  <c r="C7410" i="1"/>
  <c r="C7409" i="1"/>
  <c r="C7408" i="1"/>
  <c r="C7407" i="1"/>
  <c r="C7406" i="1"/>
  <c r="C7405" i="1"/>
  <c r="C7404" i="1"/>
  <c r="C7403" i="1"/>
  <c r="C7402" i="1"/>
  <c r="C7401" i="1"/>
  <c r="C7400" i="1"/>
  <c r="C7399" i="1"/>
  <c r="C7398" i="1"/>
  <c r="C7397" i="1"/>
  <c r="C7396" i="1"/>
  <c r="C7395" i="1"/>
  <c r="C7394" i="1"/>
  <c r="C7393" i="1"/>
  <c r="C7392" i="1"/>
  <c r="C7391" i="1"/>
  <c r="C7390" i="1"/>
  <c r="C7389" i="1"/>
  <c r="C7388" i="1"/>
  <c r="C7387" i="1"/>
  <c r="C7386" i="1"/>
  <c r="C7385" i="1"/>
  <c r="C7384" i="1"/>
  <c r="C7383" i="1"/>
  <c r="C7382" i="1"/>
  <c r="C7381" i="1"/>
  <c r="C7380" i="1"/>
  <c r="C7379" i="1"/>
  <c r="C7378" i="1"/>
  <c r="C7377" i="1"/>
  <c r="C7376" i="1"/>
  <c r="C7375" i="1"/>
  <c r="C7374" i="1"/>
  <c r="C7373" i="1"/>
  <c r="C7372" i="1"/>
  <c r="C7371" i="1"/>
  <c r="C7370" i="1"/>
  <c r="C7369" i="1"/>
  <c r="C7368" i="1"/>
  <c r="C7367" i="1"/>
  <c r="C7366" i="1"/>
  <c r="C7365" i="1"/>
  <c r="C7364" i="1"/>
  <c r="C7363" i="1"/>
  <c r="C7362" i="1"/>
  <c r="C7361" i="1"/>
  <c r="C7360" i="1"/>
  <c r="C7359" i="1"/>
  <c r="C7358" i="1"/>
  <c r="C7357" i="1"/>
  <c r="C7356" i="1"/>
  <c r="C7355" i="1"/>
  <c r="C7354" i="1"/>
  <c r="C7353" i="1"/>
  <c r="C7352" i="1"/>
  <c r="C7351" i="1"/>
  <c r="C7350" i="1"/>
  <c r="C7349" i="1"/>
  <c r="C7348" i="1"/>
  <c r="C7347" i="1"/>
  <c r="C7346" i="1"/>
  <c r="C7345" i="1"/>
  <c r="C7344" i="1"/>
  <c r="C7343" i="1"/>
  <c r="C7342" i="1"/>
  <c r="C7341" i="1"/>
  <c r="C7340" i="1"/>
  <c r="C7339" i="1"/>
  <c r="C7338" i="1"/>
  <c r="C7337" i="1"/>
  <c r="C7336" i="1"/>
  <c r="C7335" i="1"/>
  <c r="C7334" i="1"/>
  <c r="C7333" i="1"/>
  <c r="C7332" i="1"/>
  <c r="C7331" i="1"/>
  <c r="C7330" i="1"/>
  <c r="C7329" i="1"/>
  <c r="C7328" i="1"/>
  <c r="C7327" i="1"/>
  <c r="C7326" i="1"/>
  <c r="C7325" i="1"/>
  <c r="C7324" i="1"/>
  <c r="C7323" i="1"/>
  <c r="C7322" i="1"/>
  <c r="C7321" i="1"/>
  <c r="C7320" i="1"/>
  <c r="C7319" i="1"/>
  <c r="C7318" i="1"/>
  <c r="C7317" i="1"/>
  <c r="C7316" i="1"/>
  <c r="C7315" i="1"/>
  <c r="C7314" i="1"/>
  <c r="C7313" i="1"/>
  <c r="C7312" i="1"/>
  <c r="C7311" i="1"/>
  <c r="C7310" i="1"/>
  <c r="C7309" i="1"/>
  <c r="C7308" i="1"/>
  <c r="C7307" i="1"/>
  <c r="C7306" i="1"/>
  <c r="C7305" i="1"/>
  <c r="C7304" i="1"/>
  <c r="C7303" i="1"/>
  <c r="C7302" i="1"/>
  <c r="C7301" i="1"/>
  <c r="C7300" i="1"/>
  <c r="C7299" i="1"/>
  <c r="C7298" i="1"/>
  <c r="C7297" i="1"/>
  <c r="C7296" i="1"/>
  <c r="C7295" i="1"/>
  <c r="C7294" i="1"/>
  <c r="C7293" i="1"/>
  <c r="C7292" i="1"/>
  <c r="C7291" i="1"/>
  <c r="C7290" i="1"/>
  <c r="C7289" i="1"/>
  <c r="C7288" i="1"/>
  <c r="C7287" i="1"/>
  <c r="C7286" i="1"/>
  <c r="C7285" i="1"/>
  <c r="C7284" i="1"/>
  <c r="C7283" i="1"/>
  <c r="C7282" i="1"/>
  <c r="C7281" i="1"/>
  <c r="C7280" i="1"/>
  <c r="C7279" i="1"/>
  <c r="C7278" i="1"/>
  <c r="C7277" i="1"/>
  <c r="C7276" i="1"/>
  <c r="C7275" i="1"/>
  <c r="C7274" i="1"/>
  <c r="C7273" i="1"/>
  <c r="C7272" i="1"/>
  <c r="C7271" i="1"/>
  <c r="C7270" i="1"/>
  <c r="C7269" i="1"/>
  <c r="C7268" i="1"/>
  <c r="C7267" i="1"/>
  <c r="C7266" i="1"/>
  <c r="C7265" i="1"/>
  <c r="C7264" i="1"/>
  <c r="C7263" i="1"/>
  <c r="C7262" i="1"/>
  <c r="C7261" i="1"/>
  <c r="C7260" i="1"/>
  <c r="C7259" i="1"/>
  <c r="C7258" i="1"/>
  <c r="C7257" i="1"/>
  <c r="C7256" i="1"/>
  <c r="C7255" i="1"/>
  <c r="C7254" i="1"/>
  <c r="C7253" i="1"/>
  <c r="C7252" i="1"/>
  <c r="C7251" i="1"/>
  <c r="C7250" i="1"/>
  <c r="C7249" i="1"/>
  <c r="C7248" i="1"/>
  <c r="C7247" i="1"/>
  <c r="C7246" i="1"/>
  <c r="C7245" i="1"/>
  <c r="C7244" i="1"/>
  <c r="C7243" i="1"/>
  <c r="C7242" i="1"/>
  <c r="C7241" i="1"/>
  <c r="C7240" i="1"/>
  <c r="C7239" i="1"/>
  <c r="C7238" i="1"/>
  <c r="C7237" i="1"/>
  <c r="C7236" i="1"/>
  <c r="C7235" i="1"/>
  <c r="C7234" i="1"/>
  <c r="C7233" i="1"/>
  <c r="C7232" i="1"/>
  <c r="C7231" i="1"/>
  <c r="C7230" i="1"/>
  <c r="C7229" i="1"/>
  <c r="C7228" i="1"/>
  <c r="C7227" i="1"/>
  <c r="C7226" i="1"/>
  <c r="C7225" i="1"/>
  <c r="C7224" i="1"/>
  <c r="C7223" i="1"/>
  <c r="C7222" i="1"/>
  <c r="C7221" i="1"/>
  <c r="C7220" i="1"/>
  <c r="C7219" i="1"/>
  <c r="C7218" i="1"/>
  <c r="C7217" i="1"/>
  <c r="C7216" i="1"/>
  <c r="C7215" i="1"/>
  <c r="C7214" i="1"/>
  <c r="C7213" i="1"/>
  <c r="C7212" i="1"/>
  <c r="C7211" i="1"/>
  <c r="C7210" i="1"/>
  <c r="C7209" i="1"/>
  <c r="C7208" i="1"/>
  <c r="C7207" i="1"/>
  <c r="C7206" i="1"/>
  <c r="C7205" i="1"/>
  <c r="C7204" i="1"/>
  <c r="C7203" i="1"/>
  <c r="C7202" i="1"/>
  <c r="C7201" i="1"/>
  <c r="C7200" i="1"/>
  <c r="C7199" i="1"/>
  <c r="C7198" i="1"/>
  <c r="C7197" i="1"/>
  <c r="C7196" i="1"/>
  <c r="C7195" i="1"/>
  <c r="C7194" i="1"/>
  <c r="C7193" i="1"/>
  <c r="C7192" i="1"/>
  <c r="C7191" i="1"/>
  <c r="C7190" i="1"/>
  <c r="C7189" i="1"/>
  <c r="C7188" i="1"/>
  <c r="C7187" i="1"/>
  <c r="C7186" i="1"/>
  <c r="C7185" i="1"/>
  <c r="C7184" i="1"/>
  <c r="C7183" i="1"/>
  <c r="C7182" i="1"/>
  <c r="C7181" i="1"/>
  <c r="C7180" i="1"/>
  <c r="C7179" i="1"/>
  <c r="C7178" i="1"/>
  <c r="C7177" i="1"/>
  <c r="C7176" i="1"/>
  <c r="C7175" i="1"/>
  <c r="C7174" i="1"/>
  <c r="C7173" i="1"/>
  <c r="C7172" i="1"/>
  <c r="C7171" i="1"/>
  <c r="C7170" i="1"/>
  <c r="C7169" i="1"/>
  <c r="C7168" i="1"/>
  <c r="C7167" i="1"/>
  <c r="C7166" i="1"/>
  <c r="C7165" i="1"/>
  <c r="C7164" i="1"/>
  <c r="C7163" i="1"/>
  <c r="C7162" i="1"/>
  <c r="C7161" i="1"/>
  <c r="C7160" i="1"/>
  <c r="C7159" i="1"/>
  <c r="C7158" i="1"/>
  <c r="C7157" i="1"/>
  <c r="C7156" i="1"/>
  <c r="C7155" i="1"/>
  <c r="C7154" i="1"/>
  <c r="C7153" i="1"/>
  <c r="C7152" i="1"/>
  <c r="C7151" i="1"/>
  <c r="C7150" i="1"/>
  <c r="C7149" i="1"/>
  <c r="C7148" i="1"/>
  <c r="C7147" i="1"/>
  <c r="C7146" i="1"/>
  <c r="C7145" i="1"/>
  <c r="C7144" i="1"/>
  <c r="C7143" i="1"/>
  <c r="C7142" i="1"/>
  <c r="C7141" i="1"/>
  <c r="C7140" i="1"/>
  <c r="C7139" i="1"/>
  <c r="C7138" i="1"/>
  <c r="C7137" i="1"/>
  <c r="C7136" i="1"/>
  <c r="C7135" i="1"/>
  <c r="C7134" i="1"/>
  <c r="C7133" i="1"/>
  <c r="C7132" i="1"/>
  <c r="C7131" i="1"/>
  <c r="C7130" i="1"/>
  <c r="C7129" i="1"/>
  <c r="C7128" i="1"/>
  <c r="C7127" i="1"/>
  <c r="C7126" i="1"/>
  <c r="C7125" i="1"/>
  <c r="C7124" i="1"/>
  <c r="C7123" i="1"/>
  <c r="C7122" i="1"/>
  <c r="C7121" i="1"/>
  <c r="C7120" i="1"/>
  <c r="C7119" i="1"/>
  <c r="C7118" i="1"/>
  <c r="C7117" i="1"/>
  <c r="C7116" i="1"/>
  <c r="C7115" i="1"/>
  <c r="C7114" i="1"/>
  <c r="C7113" i="1"/>
  <c r="C7112" i="1"/>
  <c r="C7111" i="1"/>
  <c r="C7110" i="1"/>
  <c r="C7109" i="1"/>
  <c r="C7108" i="1"/>
  <c r="C7107" i="1"/>
  <c r="C7106" i="1"/>
  <c r="C7105" i="1"/>
  <c r="C7104" i="1"/>
  <c r="C7103" i="1"/>
  <c r="C7102" i="1"/>
  <c r="C7101" i="1"/>
  <c r="C7100" i="1"/>
  <c r="C7099" i="1"/>
  <c r="C7098" i="1"/>
  <c r="C7097" i="1"/>
  <c r="C7096" i="1"/>
  <c r="C7095" i="1"/>
  <c r="C7094" i="1"/>
  <c r="C7093" i="1"/>
  <c r="C7092" i="1"/>
  <c r="C7091" i="1"/>
  <c r="C7090" i="1"/>
  <c r="C7089" i="1"/>
  <c r="C7088" i="1"/>
  <c r="C7087" i="1"/>
  <c r="C7086" i="1"/>
  <c r="C7085" i="1"/>
  <c r="C7084" i="1"/>
  <c r="C7083" i="1"/>
  <c r="C7082" i="1"/>
  <c r="C7081" i="1"/>
  <c r="C7080" i="1"/>
  <c r="C7079" i="1"/>
  <c r="C7078" i="1"/>
  <c r="C7077" i="1"/>
  <c r="C7076" i="1"/>
  <c r="C7075" i="1"/>
  <c r="C7074" i="1"/>
  <c r="C7073" i="1"/>
  <c r="C7072" i="1"/>
  <c r="C7071" i="1"/>
  <c r="C7070" i="1"/>
  <c r="C7069" i="1"/>
  <c r="C7068" i="1"/>
  <c r="C7067" i="1"/>
  <c r="C7066" i="1"/>
  <c r="C7065" i="1"/>
  <c r="C7064" i="1"/>
  <c r="C7063" i="1"/>
  <c r="C7062" i="1"/>
  <c r="C7061" i="1"/>
  <c r="C7060" i="1"/>
  <c r="C7059" i="1"/>
  <c r="C7058" i="1"/>
  <c r="C7057" i="1"/>
  <c r="C7056" i="1"/>
  <c r="C7055" i="1"/>
  <c r="C7054" i="1"/>
  <c r="C7053" i="1"/>
  <c r="C7052" i="1"/>
  <c r="C7051" i="1"/>
  <c r="G7050" i="1"/>
  <c r="C7050" i="1"/>
  <c r="G7049" i="1"/>
  <c r="C7049" i="1"/>
  <c r="C7048" i="1"/>
  <c r="C7047" i="1"/>
  <c r="C7046" i="1"/>
  <c r="C7045" i="1"/>
  <c r="G7044" i="1"/>
  <c r="C7044" i="1"/>
  <c r="C7043" i="1"/>
  <c r="C7042" i="1"/>
  <c r="G7041" i="1"/>
  <c r="C7041" i="1"/>
  <c r="G7040" i="1"/>
  <c r="C7040" i="1"/>
  <c r="C7039" i="1"/>
  <c r="C7038" i="1"/>
  <c r="C7037" i="1"/>
  <c r="G7036" i="1"/>
  <c r="C7036" i="1"/>
  <c r="C7035" i="1"/>
  <c r="C7034" i="1"/>
  <c r="G7033" i="1"/>
  <c r="C7033" i="1"/>
  <c r="G7032" i="1"/>
  <c r="C7032" i="1"/>
  <c r="C7031" i="1"/>
  <c r="C7030" i="1"/>
  <c r="C7029" i="1"/>
  <c r="C7028" i="1"/>
  <c r="C7027" i="1"/>
  <c r="C7026" i="1"/>
  <c r="C7025" i="1"/>
  <c r="C7024" i="1"/>
  <c r="C7023" i="1"/>
  <c r="G7022" i="1"/>
  <c r="C7022" i="1"/>
  <c r="G7021" i="1"/>
  <c r="C7021" i="1"/>
  <c r="G7020" i="1"/>
  <c r="C7020" i="1"/>
  <c r="C7019" i="1"/>
  <c r="C7018" i="1"/>
  <c r="C7017" i="1"/>
  <c r="C7016" i="1"/>
  <c r="C7015" i="1"/>
  <c r="C7014" i="1"/>
  <c r="C7013" i="1"/>
  <c r="G7012" i="1"/>
  <c r="C7012" i="1"/>
  <c r="C7011" i="1"/>
  <c r="C7010" i="1"/>
  <c r="C7009" i="1"/>
  <c r="C7008" i="1"/>
  <c r="C7007" i="1"/>
  <c r="C7006" i="1"/>
  <c r="C7005" i="1"/>
  <c r="C7004" i="1"/>
  <c r="C7003" i="1"/>
  <c r="C7002" i="1"/>
  <c r="C7001" i="1"/>
  <c r="C7000" i="1"/>
  <c r="C6999" i="1"/>
  <c r="C6998" i="1"/>
  <c r="C6997" i="1"/>
  <c r="C6996" i="1"/>
  <c r="C6995" i="1"/>
  <c r="C6994" i="1"/>
  <c r="C6993" i="1"/>
  <c r="C6992" i="1"/>
  <c r="G6991" i="1"/>
  <c r="C6991" i="1"/>
  <c r="C6990" i="1"/>
  <c r="C6989" i="1"/>
  <c r="C6988" i="1"/>
  <c r="C6987" i="1"/>
  <c r="C6986" i="1"/>
  <c r="C6985" i="1"/>
  <c r="C6984" i="1"/>
  <c r="C6983" i="1"/>
  <c r="C6982" i="1"/>
  <c r="C6981" i="1"/>
  <c r="C6980" i="1"/>
  <c r="C6979" i="1"/>
  <c r="C6978" i="1"/>
  <c r="C6977" i="1"/>
  <c r="C6976" i="1"/>
  <c r="C6975" i="1"/>
  <c r="C6974" i="1"/>
  <c r="C6973" i="1"/>
  <c r="C6972" i="1"/>
  <c r="C6971" i="1"/>
  <c r="C6970" i="1"/>
  <c r="C6969" i="1"/>
  <c r="C6968" i="1"/>
  <c r="C6967" i="1"/>
  <c r="C6966" i="1"/>
  <c r="C6965" i="1"/>
  <c r="C6964" i="1"/>
  <c r="C6963" i="1"/>
  <c r="C6962" i="1"/>
  <c r="C6961" i="1"/>
  <c r="C6960" i="1"/>
  <c r="C6959" i="1"/>
  <c r="C6958" i="1"/>
  <c r="C6957" i="1"/>
  <c r="C6956" i="1"/>
  <c r="C6955" i="1"/>
  <c r="C6954" i="1"/>
  <c r="C6953" i="1"/>
  <c r="C6952" i="1"/>
  <c r="C6951" i="1"/>
  <c r="C6950" i="1"/>
  <c r="C6949" i="1"/>
  <c r="C6948" i="1"/>
  <c r="C6947" i="1"/>
  <c r="C6946" i="1"/>
  <c r="C6945" i="1"/>
  <c r="C6944" i="1"/>
  <c r="C6943" i="1"/>
  <c r="C6942" i="1"/>
  <c r="C6941" i="1"/>
  <c r="C6940" i="1"/>
  <c r="C6939" i="1"/>
  <c r="C6938" i="1"/>
  <c r="C6937" i="1"/>
  <c r="C6936" i="1"/>
  <c r="C6935" i="1"/>
  <c r="C6934" i="1"/>
  <c r="C6933" i="1"/>
  <c r="C6932" i="1"/>
  <c r="C6931" i="1"/>
  <c r="C6930" i="1"/>
  <c r="C6929" i="1"/>
  <c r="C6928" i="1"/>
  <c r="C6927" i="1"/>
  <c r="C6926" i="1"/>
  <c r="C6925" i="1"/>
  <c r="C6924" i="1"/>
  <c r="C6923" i="1"/>
  <c r="C6922" i="1"/>
  <c r="C6921" i="1"/>
  <c r="C6920" i="1"/>
  <c r="C6919" i="1"/>
  <c r="C6918" i="1"/>
  <c r="C6917" i="1"/>
  <c r="C6916" i="1"/>
  <c r="C6915" i="1"/>
  <c r="C6914" i="1"/>
  <c r="C6913" i="1"/>
  <c r="C6912" i="1"/>
  <c r="C6911" i="1"/>
  <c r="C6910" i="1"/>
  <c r="C6909" i="1"/>
  <c r="C6908" i="1"/>
  <c r="C6907" i="1"/>
  <c r="C6906" i="1"/>
  <c r="C6905" i="1"/>
  <c r="C6904" i="1"/>
  <c r="C6903" i="1"/>
  <c r="C6902" i="1"/>
  <c r="C6901" i="1"/>
  <c r="C6900" i="1"/>
  <c r="C6899" i="1"/>
  <c r="C6898" i="1"/>
  <c r="C6897" i="1"/>
  <c r="C6896" i="1"/>
  <c r="C6895" i="1"/>
  <c r="C6894" i="1"/>
  <c r="C6893" i="1"/>
  <c r="C6892" i="1"/>
  <c r="C6891" i="1"/>
  <c r="C6890" i="1"/>
  <c r="C6889" i="1"/>
  <c r="C6888" i="1"/>
  <c r="C6887" i="1"/>
  <c r="C6886" i="1"/>
  <c r="C6885" i="1"/>
  <c r="C6884" i="1"/>
  <c r="C6883" i="1"/>
  <c r="C6882" i="1"/>
  <c r="C6881" i="1"/>
  <c r="C6880" i="1"/>
  <c r="C6879" i="1"/>
  <c r="C6878" i="1"/>
  <c r="C6877" i="1"/>
  <c r="C6876" i="1"/>
  <c r="C6875" i="1"/>
  <c r="C6874" i="1"/>
  <c r="C6873" i="1"/>
  <c r="C6872" i="1"/>
  <c r="C6871" i="1"/>
  <c r="C6870" i="1"/>
  <c r="C6869" i="1"/>
  <c r="C6868" i="1"/>
  <c r="C6867" i="1"/>
  <c r="C6866" i="1"/>
  <c r="C6865" i="1"/>
  <c r="C6864" i="1"/>
  <c r="C6863" i="1"/>
  <c r="C6862" i="1"/>
  <c r="C6861" i="1"/>
  <c r="C6860" i="1"/>
  <c r="C6859" i="1"/>
  <c r="C6858" i="1"/>
  <c r="C6857" i="1"/>
  <c r="C6856" i="1"/>
  <c r="C6855" i="1"/>
  <c r="C6854" i="1"/>
  <c r="C6853" i="1"/>
  <c r="C6852" i="1"/>
  <c r="C6851" i="1"/>
  <c r="C6850" i="1"/>
  <c r="C6849" i="1"/>
  <c r="C6848" i="1"/>
  <c r="C6847" i="1"/>
  <c r="C6846" i="1"/>
  <c r="C6845" i="1"/>
  <c r="C6844" i="1"/>
  <c r="C6843" i="1"/>
  <c r="C6842" i="1"/>
  <c r="C6841" i="1"/>
  <c r="C6840" i="1"/>
  <c r="C6839" i="1"/>
  <c r="C6838" i="1"/>
  <c r="C6837" i="1"/>
  <c r="C6836" i="1"/>
  <c r="C6835" i="1"/>
  <c r="C6834" i="1"/>
  <c r="C6833" i="1"/>
  <c r="C6832" i="1"/>
  <c r="C6831" i="1"/>
  <c r="C6830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801A4C-799E-4478-8A1E-2400B7E7B233}" keepAlive="1" name="ThisWorkbookDataModel" description="Data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93A94741-E576-4AAC-B522-75943DA6474C}" name="WorksheetConnection_Aktivitetsdata!$A:$G" type="102" refreshedVersion="8" minRefreshableVersion="5">
    <extLst>
      <ext xmlns:x15="http://schemas.microsoft.com/office/spreadsheetml/2010/11/main" uri="{DE250136-89BD-433C-8126-D09CA5730AF9}">
        <x15:connection id="Område" autoDelete="1">
          <x15:rangePr sourceName="_xlcn.WorksheetConnection_AktivitetsdataAG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ThisWorkbookDataModel"/>
    <s v="{[Område].[Parameter].&amp;[Avvirkning]}"/>
    <s v="{[Område].[Kommune nr].&amp;[5001 Trondheim],[Område].[Kommune nr].&amp;[5006 Steinkjer],[Område].[Kommune nr].&amp;[5007 Namsos],[Område].[Kommune nr].&amp;[5014 Frøya],[Område].[Kommune nr].&amp;[5020 Osen],[Område].[Kommune nr].&amp;[5021 Oppdal],[Område].[Kommune nr].&amp;[5022 Rennebu],[Område].[Kommune nr].&amp;[5025 Røros],[Område].[Kommune nr].&amp;[5026 Holtålen],[Område].[Kommune nr].&amp;[5027 Midtre-Gauldal],[Område].[Kommune nr].&amp;[5028 Melhus],[Område].[Kommune nr].&amp;[5029 Skaun],[Område].[Kommune nr].&amp;[5031 Malvik],[Område].[Kommune nr].&amp;[5032 Selbu],[Område].[Kommune nr].&amp;[5033 Tydal],[Område].[Kommune nr].&amp;[5034 Meråker],[Område].[Kommune nr].&amp;[5035 Stjørdal],[Område].[Kommune nr].&amp;[5036 Frosta],[Område].[Kommune nr].&amp;[5037 Levanger],[Område].[Kommune nr].&amp;[5038 Verdal],[Område].[Kommune nr].&amp;[5041 Snåsa],[Område].[Kommune nr].&amp;[5042 Lierne],[Område].[Kommune nr].&amp;[5043 Røyrvik],[Område].[Kommune nr].&amp;[5044 Namsskogan],[Område].[Kommune nr].&amp;[5045 Grong],[Område].[Kommune nr].&amp;[5046 Høylandet],[Område].[Kommune nr].&amp;[5047 Overhalla],[Område].[Kommune nr].&amp;[5049 Flatanger],[Område].[Kommune nr].&amp;[5052 Leka],[Område].[Kommune nr].&amp;[5053 Inderøy],[Område].[Kommune nr].&amp;[5054 Indre Fosen],[Område].[Kommune nr].&amp;[5055 Heim],[Område].[Kommune nr].&amp;[5056 Hitra],[Område].[Kommune nr].&amp;[5057 Ørland],[Område].[Kommune nr].&amp;[5058 Åfjord],[Område].[Kommune nr].&amp;[5059 Orkland],[Område].[Kommune nr].&amp;[5060 Nærøysund],[Område].[Kommune nr].&amp;[5061 Rindal]}"/>
    <s v="{[Område].[Parameter].&amp;[Nyplanting]}"/>
    <s v="{[Område].[Parameter].&amp;[Ungskogpleie]}"/>
    <s v="{[Område].[Parameter].&amp;[Suppleringsplanting]}"/>
    <s v="{[Område].[Parameter].&amp;[Markberedning]}"/>
    <s v="{[Område].[Region].[All]}"/>
  </metadataStrings>
  <mdxMetadata count="7">
    <mdx n="0" f="s">
      <ms ns="1" c="0"/>
    </mdx>
    <mdx n="0" f="s">
      <ms ns="2" c="0"/>
    </mdx>
    <mdx n="0" f="s">
      <ms ns="3" c="0"/>
    </mdx>
    <mdx n="0" f="s">
      <ms ns="4" c="0"/>
    </mdx>
    <mdx n="0" f="s">
      <ms ns="5" c="0"/>
    </mdx>
    <mdx n="0" f="s">
      <ms ns="6" c="0"/>
    </mdx>
    <mdx n="0" f="s">
      <ms ns="7" c="0"/>
    </mdx>
  </mdx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<sst xmlns="http://schemas.openxmlformats.org/spreadsheetml/2006/main" count="38907" uniqueCount="231">
  <si>
    <t>År</t>
  </si>
  <si>
    <t>Region</t>
  </si>
  <si>
    <t>Kommune</t>
  </si>
  <si>
    <t>Kommune nr</t>
  </si>
  <si>
    <t>Parameter</t>
  </si>
  <si>
    <t>Måleenhet</t>
  </si>
  <si>
    <t>Antall</t>
  </si>
  <si>
    <t>Innherred</t>
  </si>
  <si>
    <t>Steinkjer</t>
  </si>
  <si>
    <t>5006 Steinkjer</t>
  </si>
  <si>
    <t>Ungskogpleie</t>
  </si>
  <si>
    <t>Dekar</t>
  </si>
  <si>
    <t>Namdalen</t>
  </si>
  <si>
    <t>Namsos</t>
  </si>
  <si>
    <t>5007 Namsos</t>
  </si>
  <si>
    <t>Nidaros</t>
  </si>
  <si>
    <t>Meråker</t>
  </si>
  <si>
    <t>5034 Meråker</t>
  </si>
  <si>
    <t>Stjørdal</t>
  </si>
  <si>
    <t>5035 Stjørdal</t>
  </si>
  <si>
    <t>Frosta</t>
  </si>
  <si>
    <t>5036 Frosta</t>
  </si>
  <si>
    <t>Levanger</t>
  </si>
  <si>
    <t>5037 Levanger</t>
  </si>
  <si>
    <t>Verdal</t>
  </si>
  <si>
    <t>5038 Verdal</t>
  </si>
  <si>
    <t>Snåsa</t>
  </si>
  <si>
    <t>5041 Snåsa</t>
  </si>
  <si>
    <t>Lierne</t>
  </si>
  <si>
    <t>5042 Lierne</t>
  </si>
  <si>
    <t>Røyrvik</t>
  </si>
  <si>
    <t>5043 Røyrvik</t>
  </si>
  <si>
    <t>Namsskogan</t>
  </si>
  <si>
    <t>5044 Namsskogan</t>
  </si>
  <si>
    <t>Grong</t>
  </si>
  <si>
    <t>5045 Grong</t>
  </si>
  <si>
    <t>Høylandet</t>
  </si>
  <si>
    <t>5046 Høylandet</t>
  </si>
  <si>
    <t>Overhalla</t>
  </si>
  <si>
    <t>5047 Overhalla</t>
  </si>
  <si>
    <t>Flatanger</t>
  </si>
  <si>
    <t>5049 Flatanger</t>
  </si>
  <si>
    <t>Nærøysund</t>
  </si>
  <si>
    <t>5060 Nærøysund</t>
  </si>
  <si>
    <t>Leka</t>
  </si>
  <si>
    <t>5052 Leka</t>
  </si>
  <si>
    <t>Inderøy</t>
  </si>
  <si>
    <t>5053 Inderøy</t>
  </si>
  <si>
    <t>Fosen</t>
  </si>
  <si>
    <t>Indre Fosen</t>
  </si>
  <si>
    <t>5054 Indre Fosen</t>
  </si>
  <si>
    <t>Trondheim</t>
  </si>
  <si>
    <t>5001 Trondheim</t>
  </si>
  <si>
    <t>Lensa vest</t>
  </si>
  <si>
    <t>Heim</t>
  </si>
  <si>
    <t>5055 Heim</t>
  </si>
  <si>
    <t>Ørland</t>
  </si>
  <si>
    <t>5057 Ørland</t>
  </si>
  <si>
    <t>Orkland</t>
  </si>
  <si>
    <t>5059 Orkland</t>
  </si>
  <si>
    <t>Åfjord</t>
  </si>
  <si>
    <t>5058 Åfjord</t>
  </si>
  <si>
    <t>Osen</t>
  </si>
  <si>
    <t>5020 Osen</t>
  </si>
  <si>
    <t>Gauldalen</t>
  </si>
  <si>
    <t>Oppdal</t>
  </si>
  <si>
    <t>5021 Oppdal</t>
  </si>
  <si>
    <t>Rennebu</t>
  </si>
  <si>
    <t>5022 Rennebu</t>
  </si>
  <si>
    <t>Røros</t>
  </si>
  <si>
    <t>5025 Røros</t>
  </si>
  <si>
    <t>Holtålen</t>
  </si>
  <si>
    <t>5026 Holtålen</t>
  </si>
  <si>
    <t>Midtre-Gauldal</t>
  </si>
  <si>
    <t>5027 Midtre-Gauldal</t>
  </si>
  <si>
    <t>Melhus</t>
  </si>
  <si>
    <t>5028 Melhus</t>
  </si>
  <si>
    <t>Skaun</t>
  </si>
  <si>
    <t>5029 Skaun</t>
  </si>
  <si>
    <t>Malvik</t>
  </si>
  <si>
    <t>5031 Malvik</t>
  </si>
  <si>
    <t>Selbu</t>
  </si>
  <si>
    <t>5032 Selbu</t>
  </si>
  <si>
    <t>Tydal</t>
  </si>
  <si>
    <t>5033 Tydal</t>
  </si>
  <si>
    <t>Nyplanting</t>
  </si>
  <si>
    <t>stk</t>
  </si>
  <si>
    <t>Stk</t>
  </si>
  <si>
    <t>Hitra</t>
  </si>
  <si>
    <t>5056 Hitra</t>
  </si>
  <si>
    <t>Ferdig traktorveg</t>
  </si>
  <si>
    <t>m</t>
  </si>
  <si>
    <t>Ferdig bilveg</t>
  </si>
  <si>
    <t>Avvirkning</t>
  </si>
  <si>
    <t>m3</t>
  </si>
  <si>
    <t>Frøya</t>
  </si>
  <si>
    <t>5014 Frøya</t>
  </si>
  <si>
    <t>Suppleringsplanting</t>
  </si>
  <si>
    <t>Markberedning</t>
  </si>
  <si>
    <t>Rindal</t>
  </si>
  <si>
    <t>5061 Rindal</t>
  </si>
  <si>
    <t>Midtre Gauldal</t>
  </si>
  <si>
    <t>Skogansvalig</t>
  </si>
  <si>
    <t>Tlf</t>
  </si>
  <si>
    <t>E-post</t>
  </si>
  <si>
    <t>Kjetil Tolvstad</t>
  </si>
  <si>
    <t>975 67 655</t>
  </si>
  <si>
    <t>kjetil.tolvstad@trondheim.kommune.no</t>
  </si>
  <si>
    <t>Truls Løfblad</t>
  </si>
  <si>
    <t>920 63 238</t>
  </si>
  <si>
    <t>truls.lofblad@steinkjer.kommune.no</t>
  </si>
  <si>
    <t>Elin Hovik Skage</t>
  </si>
  <si>
    <t>468 62 281</t>
  </si>
  <si>
    <t>elin.hovik.skage@namsos.kommune.no</t>
  </si>
  <si>
    <t>Kjell Inge Mathisen</t>
  </si>
  <si>
    <t>kjellinge.mathisen@froya.kommune.no</t>
  </si>
  <si>
    <t>Robin Sandvold</t>
  </si>
  <si>
    <t>robin.sandvold@indrefosen.kommune.no</t>
  </si>
  <si>
    <t>Else Morken</t>
  </si>
  <si>
    <t>else.morken@oppdal.kommune.no</t>
  </si>
  <si>
    <t>Eirik Gorseth Sønstevold</t>
  </si>
  <si>
    <t>948 44 229</t>
  </si>
  <si>
    <t>eirik.sonstevold@rennebu.kommune.no</t>
  </si>
  <si>
    <t>Tommy Vestøl</t>
  </si>
  <si>
    <t>62 47 03 26</t>
  </si>
  <si>
    <t>tommy.vestol@os.kommune.no</t>
  </si>
  <si>
    <t>Tore Evavold</t>
  </si>
  <si>
    <t>tore.evavold@holtalen.kommune.no</t>
  </si>
  <si>
    <t>Ola Nygård</t>
  </si>
  <si>
    <t>olanyg@midtre-gauldal.kommune.no</t>
  </si>
  <si>
    <t>Ronja Wilmannsøien</t>
  </si>
  <si>
    <t>46 42 81 04</t>
  </si>
  <si>
    <t>ronja.wilmannsoien@melhus.kommune.no</t>
  </si>
  <si>
    <t xml:space="preserve">Ole Johan Aune </t>
  </si>
  <si>
    <t>72 86 72 53</t>
  </si>
  <si>
    <t>ole.johan.aune@skaun.kommune.no</t>
  </si>
  <si>
    <t>kjetil.tolvstad@malvik.kommune.no</t>
  </si>
  <si>
    <t>Henrik Selboe</t>
  </si>
  <si>
    <t>94 14 35 67</t>
  </si>
  <si>
    <t>henrik.selboe@selbu.kommune.no</t>
  </si>
  <si>
    <t>Tore Horten</t>
  </si>
  <si>
    <t>74 81 32 26</t>
  </si>
  <si>
    <t>tore.horten@meraker.kommune.no</t>
  </si>
  <si>
    <t>Stian Renbjør Almestad</t>
  </si>
  <si>
    <t>stian.almestad@stjordal.kommune.no</t>
  </si>
  <si>
    <t>Dag O. Bævre</t>
  </si>
  <si>
    <t>911 82 403</t>
  </si>
  <si>
    <t>Dag.bevre@levanger.kommune.no</t>
  </si>
  <si>
    <t>Roar Leirset</t>
  </si>
  <si>
    <t>roar.leirset@verdal.kommune.no</t>
  </si>
  <si>
    <t>Solfrid Løvhaugen</t>
  </si>
  <si>
    <t>solfrid.lovhaugen@snasa.kommune.no</t>
  </si>
  <si>
    <t>Andreas Gomo Leistad</t>
  </si>
  <si>
    <t>930 96 128</t>
  </si>
  <si>
    <t>Andreas.Leistad@lierne.kommune.no</t>
  </si>
  <si>
    <t>Lars Kristian Bjørnli</t>
  </si>
  <si>
    <t>lars.kristian.bjornli@lierne.kommune.no</t>
  </si>
  <si>
    <t>Roy Svarliaunet</t>
  </si>
  <si>
    <t>roy.svarliaunet@overhalla.kommune.no</t>
  </si>
  <si>
    <t>Bård Håvard Viken</t>
  </si>
  <si>
    <t>Bard.Havard.Viken@hoylandet.kommune.no</t>
  </si>
  <si>
    <t>Aksel Håkonsen</t>
  </si>
  <si>
    <t>aksel.hakonsen@overhalla.kommune.no</t>
  </si>
  <si>
    <t>Øivind Strøm</t>
  </si>
  <si>
    <t>oivind.strom@flatanger.kommune.no</t>
  </si>
  <si>
    <t>Annette Pettersen</t>
  </si>
  <si>
    <t xml:space="preserve">Annette.Pettersen@leka.kommune.no </t>
  </si>
  <si>
    <t>Lars Ove Lehn</t>
  </si>
  <si>
    <t>lars.ove.lehn@inderoy.kommune.no</t>
  </si>
  <si>
    <t>Kjell Sverre Strøm</t>
  </si>
  <si>
    <t>72 46 03 35</t>
  </si>
  <si>
    <t>kjell.sverre.strom@heim.kommune.no</t>
  </si>
  <si>
    <t>Ida Nesset</t>
  </si>
  <si>
    <t>72 44 17 08</t>
  </si>
  <si>
    <t>ida.nesset@hitra.kommune.no</t>
  </si>
  <si>
    <t>Elias Viktor Gangstø</t>
  </si>
  <si>
    <t>elias.viktor.gangsto@orland.kommune.no</t>
  </si>
  <si>
    <t>Simon Larsen</t>
  </si>
  <si>
    <t>Simon.Larsen@indrefosen.kommune.no</t>
  </si>
  <si>
    <t>Ole Johan Skjærli</t>
  </si>
  <si>
    <t>ole.skjarli@orkland.kommune.no</t>
  </si>
  <si>
    <t>Egil Solstad</t>
  </si>
  <si>
    <t>egil.solstad@naroysund.kommune.no</t>
  </si>
  <si>
    <t>Ola Myklegard Aarnes</t>
  </si>
  <si>
    <t>ola.myklegard.aarnes@rindal.kommune.no</t>
  </si>
  <si>
    <t>Radetiketter</t>
  </si>
  <si>
    <t>Totalsum</t>
  </si>
  <si>
    <t>Sum av Antall</t>
  </si>
  <si>
    <t>(Flere elementer)</t>
  </si>
  <si>
    <t>All</t>
  </si>
  <si>
    <t>Kolonneetiketter</t>
  </si>
  <si>
    <t>Markeberedning</t>
  </si>
  <si>
    <t>Skogansvarlig</t>
  </si>
  <si>
    <t>Kommunenr</t>
  </si>
  <si>
    <t>Antall planter pr m3 i perioden 2021 - 2025</t>
  </si>
  <si>
    <t>Planter per m3</t>
  </si>
  <si>
    <t>Gj.snitt avvirkning (2021-2025)</t>
  </si>
  <si>
    <t>Gj.snitt planting (2021-2025)</t>
  </si>
  <si>
    <t xml:space="preserve">Avvirkning i </t>
  </si>
  <si>
    <t xml:space="preserve">Nyplanting i </t>
  </si>
  <si>
    <t xml:space="preserve">Ungskogpleie i </t>
  </si>
  <si>
    <t xml:space="preserve">Suppleringsplanting i </t>
  </si>
  <si>
    <t xml:space="preserve">Markberedning i </t>
  </si>
  <si>
    <t>, 2000-2025</t>
  </si>
  <si>
    <t>Antatt status i ungskogen:</t>
  </si>
  <si>
    <t>Gjennomsnittlig ungskogpleie siste 5 år</t>
  </si>
  <si>
    <t>dekar</t>
  </si>
  <si>
    <t>Antatt årlig ungskogpleiebehov</t>
  </si>
  <si>
    <t>Differanse</t>
  </si>
  <si>
    <t>Gjennomsnitlig ungskogpleie siste 5 år</t>
  </si>
  <si>
    <t>Antatt årlig avvirkningsareal</t>
  </si>
  <si>
    <t>Avvirket volum 2009-2019</t>
  </si>
  <si>
    <t>Aktivitet:</t>
  </si>
  <si>
    <t>Landbruksdirektoratets skogfondsregnskap.</t>
  </si>
  <si>
    <t>Data over produktivt skogareal som er brukt i denne fila er hentet ut i februar 2020</t>
  </si>
  <si>
    <t>Verna prod.skog</t>
  </si>
  <si>
    <t>Prod skog eksl vern</t>
  </si>
  <si>
    <t>Barskog</t>
  </si>
  <si>
    <t>Blandingsskog</t>
  </si>
  <si>
    <t>Lauvskog</t>
  </si>
  <si>
    <t>Skog på myr</t>
  </si>
  <si>
    <t xml:space="preserve">5027 Midtre Gauldal </t>
  </si>
  <si>
    <t xml:space="preserve">Nøkkeltall </t>
  </si>
  <si>
    <t xml:space="preserve"> i dekar</t>
  </si>
  <si>
    <t>Vernet</t>
  </si>
  <si>
    <t>Produktivt skogareal ekskl vern</t>
  </si>
  <si>
    <t>Summer av Daa</t>
  </si>
  <si>
    <t>Verna barskog</t>
  </si>
  <si>
    <t>Verna blandingsskog</t>
  </si>
  <si>
    <t>Verna lauvskog</t>
  </si>
  <si>
    <t>Verna skog på myr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</si>
</sst>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9]##_ ##_ ##_ ##;\(\+##\)_ ##_ ##_ ##_ ##"/>
    <numFmt numFmtId="165" formatCode="0.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Helv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theme="1"/>
      <name val="Aptos"/>
      <family val="2"/>
    </font>
    <font>
      <sz val="11"/>
      <color rgb="FF242424"/>
      <name val="Segoe UI"/>
      <family val="2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/>
      <top style="thin">
        <color rgb="FF999999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3" borderId="10" applyNumberFormat="0" applyFont="0" applyAlignment="0" applyProtection="0"/>
  </cellStyleXfs>
  <cellXfs count="71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right"/>
    </xf>
    <xf numFmtId="1" fontId="0" fillId="2" borderId="0" xfId="0" applyNumberFormat="1" applyFill="1"/>
    <xf numFmtId="0" fontId="4" fillId="0" borderId="0" xfId="0" applyFont="1"/>
    <xf numFmtId="0" fontId="0" fillId="0" borderId="5" xfId="0" applyBorder="1"/>
    <xf numFmtId="0" fontId="0" fillId="0" borderId="6" xfId="0" applyBorder="1"/>
    <xf numFmtId="0" fontId="2" fillId="0" borderId="0" xfId="2"/>
    <xf numFmtId="0" fontId="5" fillId="0" borderId="0" xfId="3"/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" fontId="6" fillId="0" borderId="0" xfId="0" applyNumberFormat="1" applyFont="1" applyAlignment="1">
      <alignment horizontal="right"/>
    </xf>
    <xf numFmtId="0" fontId="7" fillId="0" borderId="0" xfId="0" applyFont="1"/>
    <xf numFmtId="0" fontId="5" fillId="0" borderId="0" xfId="3" applyFill="1"/>
    <xf numFmtId="164" fontId="6" fillId="0" borderId="0" xfId="0" applyNumberFormat="1" applyFont="1" applyAlignment="1">
      <alignment horizontal="right" wrapText="1"/>
    </xf>
    <xf numFmtId="0" fontId="5" fillId="0" borderId="0" xfId="4"/>
    <xf numFmtId="0" fontId="8" fillId="0" borderId="0" xfId="0" applyFont="1"/>
    <xf numFmtId="0" fontId="8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5" fillId="0" borderId="0" xfId="3" applyBorder="1" applyAlignment="1">
      <alignment vertical="center" wrapText="1"/>
    </xf>
    <xf numFmtId="0" fontId="5" fillId="0" borderId="0" xfId="3" applyFill="1" applyBorder="1" applyAlignment="1">
      <alignment horizontal="left" vertical="center" wrapText="1"/>
    </xf>
    <xf numFmtId="0" fontId="5" fillId="0" borderId="0" xfId="3" applyAlignment="1">
      <alignment vertical="center"/>
    </xf>
    <xf numFmtId="0" fontId="9" fillId="0" borderId="0" xfId="0" applyFont="1"/>
    <xf numFmtId="1" fontId="6" fillId="0" borderId="0" xfId="0" applyNumberFormat="1" applyFont="1" applyAlignment="1">
      <alignment horizontal="right" wrapText="1"/>
    </xf>
    <xf numFmtId="1" fontId="10" fillId="0" borderId="0" xfId="0" applyNumberFormat="1" applyFont="1" applyAlignment="1">
      <alignment horizontal="left"/>
    </xf>
    <xf numFmtId="0" fontId="5" fillId="0" borderId="0" xfId="4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3" borderId="0" xfId="5" applyFont="1" applyBorder="1"/>
    <xf numFmtId="0" fontId="1" fillId="3" borderId="0" xfId="5" applyFont="1" applyBorder="1"/>
    <xf numFmtId="0" fontId="1" fillId="3" borderId="11" xfId="5" applyFont="1" applyBorder="1"/>
    <xf numFmtId="1" fontId="1" fillId="0" borderId="0" xfId="0" applyNumberFormat="1" applyFont="1"/>
    <xf numFmtId="1" fontId="3" fillId="0" borderId="0" xfId="1" applyNumberFormat="1" applyFont="1" applyAlignment="1" applyProtection="1">
      <alignment horizontal="right"/>
      <protection locked="0"/>
    </xf>
    <xf numFmtId="1" fontId="0" fillId="0" borderId="0" xfId="0" applyNumberFormat="1"/>
    <xf numFmtId="1" fontId="0" fillId="0" borderId="1" xfId="0" applyNumberFormat="1" applyBorder="1"/>
    <xf numFmtId="1" fontId="0" fillId="0" borderId="2" xfId="0" applyNumberFormat="1" applyBorder="1"/>
    <xf numFmtId="1" fontId="0" fillId="0" borderId="3" xfId="0" applyNumberFormat="1" applyBorder="1"/>
    <xf numFmtId="1" fontId="0" fillId="0" borderId="4" xfId="0" applyNumberFormat="1" applyBorder="1"/>
    <xf numFmtId="1" fontId="0" fillId="0" borderId="7" xfId="0" applyNumberFormat="1" applyBorder="1"/>
    <xf numFmtId="1" fontId="0" fillId="0" borderId="8" xfId="0" applyNumberFormat="1" applyBorder="1"/>
    <xf numFmtId="1" fontId="0" fillId="0" borderId="9" xfId="0" applyNumberFormat="1" applyBorder="1"/>
    <xf numFmtId="0" fontId="1" fillId="3" borderId="12" xfId="5" applyFont="1" applyBorder="1"/>
    <xf numFmtId="0" fontId="1" fillId="3" borderId="13" xfId="5" applyFont="1" applyBorder="1"/>
    <xf numFmtId="0" fontId="1" fillId="3" borderId="14" xfId="5" applyFont="1" applyBorder="1"/>
    <xf numFmtId="0" fontId="0" fillId="3" borderId="15" xfId="5" applyFont="1" applyBorder="1"/>
    <xf numFmtId="0" fontId="0" fillId="3" borderId="16" xfId="5" applyFont="1" applyBorder="1"/>
    <xf numFmtId="0" fontId="0" fillId="3" borderId="11" xfId="5" applyFont="1" applyBorder="1"/>
    <xf numFmtId="0" fontId="0" fillId="3" borderId="18" xfId="5" applyFont="1" applyBorder="1"/>
    <xf numFmtId="0" fontId="1" fillId="3" borderId="17" xfId="5" applyFont="1" applyBorder="1"/>
    <xf numFmtId="165" fontId="0" fillId="0" borderId="0" xfId="0" applyNumberFormat="1"/>
    <xf numFmtId="0" fontId="0" fillId="4" borderId="0" xfId="0" applyFill="1"/>
    <xf numFmtId="0" fontId="4" fillId="2" borderId="0" xfId="0" applyFont="1" applyFill="1"/>
    <xf numFmtId="1" fontId="4" fillId="2" borderId="0" xfId="0" applyNumberFormat="1" applyFont="1" applyFill="1"/>
    <xf numFmtId="0" fontId="0" fillId="2" borderId="0" xfId="0" applyFill="1"/>
    <xf numFmtId="0" fontId="0" fillId="0" borderId="0" xfId="0" applyAlignment="1">
      <alignment vertical="center"/>
    </xf>
    <xf numFmtId="0" fontId="1" fillId="5" borderId="19" xfId="0" applyFont="1" applyFill="1" applyBorder="1"/>
    <xf numFmtId="0" fontId="0" fillId="5" borderId="0" xfId="0" applyFill="1"/>
    <xf numFmtId="0" fontId="1" fillId="6" borderId="0" xfId="0" applyFont="1" applyFill="1"/>
    <xf numFmtId="3" fontId="1" fillId="5" borderId="0" xfId="0" applyNumberFormat="1" applyFont="1" applyFill="1"/>
    <xf numFmtId="0" fontId="1" fillId="6" borderId="19" xfId="0" applyFont="1" applyFill="1" applyBorder="1"/>
    <xf numFmtId="0" fontId="0" fillId="5" borderId="19" xfId="0" applyFill="1" applyBorder="1"/>
    <xf numFmtId="3" fontId="1" fillId="5" borderId="19" xfId="0" applyNumberFormat="1" applyFont="1" applyFill="1" applyBorder="1"/>
    <xf numFmtId="0" fontId="0" fillId="7" borderId="0" xfId="0" applyFill="1"/>
    <xf numFmtId="0" fontId="13" fillId="7" borderId="0" xfId="0" applyFont="1" applyFill="1" applyAlignment="1">
      <alignment horizontal="right"/>
    </xf>
    <xf numFmtId="0" fontId="1" fillId="7" borderId="0" xfId="0" applyFont="1" applyFill="1" applyAlignment="1">
      <alignment horizontal="right"/>
    </xf>
    <xf numFmtId="1" fontId="14" fillId="0" borderId="0" xfId="0" applyNumberFormat="1" applyFont="1"/>
    <xf numFmtId="0" fontId="1" fillId="7" borderId="0" xfId="0" applyFont="1" applyFill="1"/>
    <xf numFmtId="1" fontId="1" fillId="7" borderId="0" xfId="0" applyNumberFormat="1" applyFont="1" applyFill="1"/>
    <xf numFmtId="0" fontId="1" fillId="2" borderId="0" xfId="0" applyFont="1" applyFill="1"/>
  </cellXfs>
  <cellStyles count="6">
    <cellStyle name="Hyperkobling" xfId="3" builtinId="8"/>
    <cellStyle name="Hyperlink" xfId="4" xr:uid="{F211D661-68EC-4B5A-9846-DFC8CCAD1B36}"/>
    <cellStyle name="Merknad" xfId="5" builtinId="10"/>
    <cellStyle name="Normal" xfId="0" builtinId="0"/>
    <cellStyle name="Normal 2 2" xfId="2" xr:uid="{BDC8AEF2-1067-410C-BFF5-A0A775D0393C}"/>
    <cellStyle name="Normal 3" xfId="1" xr:uid="{40F37D6C-3178-4BEC-97B9-941AD6FE801D}"/>
  </cellStyles>
  <dxfs count="3">
    <dxf>
      <font>
        <b/>
        <i val="0"/>
      </font>
      <fill>
        <patternFill>
          <bgColor rgb="FFFF0000"/>
        </patternFill>
      </fill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1.xml"/><Relationship Id="rId18" Type="http://schemas.openxmlformats.org/officeDocument/2006/relationships/pivotCacheDefinition" Target="pivotCache/pivotCacheDefinition6.xml"/><Relationship Id="rId26" Type="http://schemas.openxmlformats.org/officeDocument/2006/relationships/pivotCacheDefinition" Target="pivotCache/pivotCacheDefinition14.xml"/><Relationship Id="rId39" Type="http://schemas.microsoft.com/office/2007/relationships/slicerCache" Target="slicerCaches/slicerCache6.xml"/><Relationship Id="rId21" Type="http://schemas.openxmlformats.org/officeDocument/2006/relationships/pivotCacheDefinition" Target="pivotCache/pivotCacheDefinition9.xml"/><Relationship Id="rId34" Type="http://schemas.microsoft.com/office/2007/relationships/slicerCache" Target="slicerCaches/slicerCache1.xml"/><Relationship Id="rId42" Type="http://schemas.openxmlformats.org/officeDocument/2006/relationships/theme" Target="theme/theme1.xml"/><Relationship Id="rId47" Type="http://schemas.openxmlformats.org/officeDocument/2006/relationships/powerPivotData" Target="model/item.data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4.xml"/><Relationship Id="rId29" Type="http://schemas.openxmlformats.org/officeDocument/2006/relationships/pivotCacheDefinition" Target="pivotCache/pivotCacheDefinition17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12.xml"/><Relationship Id="rId32" Type="http://schemas.openxmlformats.org/officeDocument/2006/relationships/pivotCacheDefinition" Target="pivotCache/pivotCacheDefinition20.xml"/><Relationship Id="rId37" Type="http://schemas.microsoft.com/office/2007/relationships/slicerCache" Target="slicerCaches/slicerCache4.xml"/><Relationship Id="rId40" Type="http://schemas.microsoft.com/office/2007/relationships/slicerCache" Target="slicerCaches/slicerCache7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23" Type="http://schemas.openxmlformats.org/officeDocument/2006/relationships/pivotCacheDefinition" Target="pivotCache/pivotCacheDefinition11.xml"/><Relationship Id="rId28" Type="http://schemas.openxmlformats.org/officeDocument/2006/relationships/pivotCacheDefinition" Target="pivotCache/pivotCacheDefinition16.xml"/><Relationship Id="rId36" Type="http://schemas.microsoft.com/office/2007/relationships/slicerCache" Target="slicerCaches/slicerCache3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7.xml"/><Relationship Id="rId31" Type="http://schemas.openxmlformats.org/officeDocument/2006/relationships/pivotCacheDefinition" Target="pivotCache/pivotCacheDefinition19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Relationship Id="rId22" Type="http://schemas.openxmlformats.org/officeDocument/2006/relationships/pivotCacheDefinition" Target="pivotCache/pivotCacheDefinition10.xml"/><Relationship Id="rId27" Type="http://schemas.openxmlformats.org/officeDocument/2006/relationships/pivotCacheDefinition" Target="pivotCache/pivotCacheDefinition15.xml"/><Relationship Id="rId30" Type="http://schemas.openxmlformats.org/officeDocument/2006/relationships/pivotCacheDefinition" Target="pivotCache/pivotCacheDefinition18.xml"/><Relationship Id="rId35" Type="http://schemas.microsoft.com/office/2007/relationships/slicerCache" Target="slicerCaches/slicerCache2.xml"/><Relationship Id="rId43" Type="http://schemas.openxmlformats.org/officeDocument/2006/relationships/connections" Target="connections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5.xml"/><Relationship Id="rId25" Type="http://schemas.openxmlformats.org/officeDocument/2006/relationships/pivotCacheDefinition" Target="pivotCache/pivotCacheDefinition13.xml"/><Relationship Id="rId33" Type="http://schemas.openxmlformats.org/officeDocument/2006/relationships/pivotCacheDefinition" Target="pivotCache/pivotCacheDefinition21.xml"/><Relationship Id="rId38" Type="http://schemas.microsoft.com/office/2007/relationships/slicerCache" Target="slicerCaches/slicerCache5.xml"/><Relationship Id="rId46" Type="http://schemas.openxmlformats.org/officeDocument/2006/relationships/sheetMetadata" Target="metadata.xml"/><Relationship Id="rId20" Type="http://schemas.openxmlformats.org/officeDocument/2006/relationships/pivotCacheDefinition" Target="pivotCache/pivotCacheDefinition8.xml"/><Relationship Id="rId41" Type="http://schemas.microsoft.com/office/2007/relationships/slicerCache" Target="slicerCaches/slicerCache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[Aktivitetsstatistikk-i-skogbruket-trondelag-2000-2025.xlsx]PivotRegion!Pivottabell29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Ungskogpleie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PivotRegion!$I$5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PivotRegion!$H$6:$H$32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PivotRegion!$I$6:$I$32</c:f>
              <c:numCache>
                <c:formatCode>General</c:formatCode>
                <c:ptCount val="26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  <c:pt idx="22">
                  <c:v>24044</c:v>
                </c:pt>
                <c:pt idx="23">
                  <c:v>23257</c:v>
                </c:pt>
                <c:pt idx="24">
                  <c:v>28013</c:v>
                </c:pt>
                <c:pt idx="25">
                  <c:v>31870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2-438A-953D-F7DD3DE92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1194015"/>
        <c:axId val="1811194495"/>
      </c:barChart>
      <c:catAx>
        <c:axId val="1811194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11194495"/>
        <c:crosses val="autoZero"/>
        <c:auto val="1"/>
        <c:lblAlgn val="ctr"/>
        <c:lblOffset val="100"/>
        <c:noMultiLvlLbl val="0"/>
      </c:catAx>
      <c:valAx>
        <c:axId val="1811194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11194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[Aktivitetsstatistikk-i-skogbruket-trondelag-2000-2025.xlsx]PivotRegion!Pivottabell30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Suppleringsplanting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PivotRegion!$L$5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PivotRegion!$K$6:$K$32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PivotRegion!$L$6:$L$32</c:f>
              <c:numCache>
                <c:formatCode>General</c:formatCode>
                <c:ptCount val="26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  <c:pt idx="22">
                  <c:v>190485</c:v>
                </c:pt>
                <c:pt idx="23">
                  <c:v>164420</c:v>
                </c:pt>
                <c:pt idx="24">
                  <c:v>159490</c:v>
                </c:pt>
                <c:pt idx="25">
                  <c:v>226235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E7-4E67-8840-4F2D5E5C8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0810383"/>
        <c:axId val="2000808943"/>
      </c:barChart>
      <c:catAx>
        <c:axId val="2000810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00808943"/>
        <c:crosses val="autoZero"/>
        <c:auto val="1"/>
        <c:lblAlgn val="ctr"/>
        <c:lblOffset val="100"/>
        <c:noMultiLvlLbl val="0"/>
      </c:catAx>
      <c:valAx>
        <c:axId val="2000808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00810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[Aktivitetsstatistikk-i-skogbruket-trondelag-2000-2025.xlsx]PivotRegion!Pivottabell31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Markberedning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PivotRegion!$O$5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PivotRegion!$N$6:$N$32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PivotRegion!$O$6:$O$32</c:f>
              <c:numCache>
                <c:formatCode>General</c:formatCode>
                <c:ptCount val="26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  <c:pt idx="22">
                  <c:v>3028</c:v>
                </c:pt>
                <c:pt idx="23">
                  <c:v>1681</c:v>
                </c:pt>
                <c:pt idx="24">
                  <c:v>3097</c:v>
                </c:pt>
                <c:pt idx="25">
                  <c:v>5745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52-4DAE-A8FA-2C2958B94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903023"/>
        <c:axId val="2052912143"/>
      </c:barChart>
      <c:catAx>
        <c:axId val="205290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52912143"/>
        <c:crosses val="autoZero"/>
        <c:auto val="1"/>
        <c:lblAlgn val="ctr"/>
        <c:lblOffset val="100"/>
        <c:noMultiLvlLbl val="0"/>
      </c:catAx>
      <c:valAx>
        <c:axId val="2052912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52903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[Aktivitetsstatistikk-i-skogbruket-trondelag-2000-2025.xlsx]PivotKommune!Avvirkning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Avvirkning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PivotKommune!$C$4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PivotKommune!$B$5:$B$31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PivotKommune!$C$5:$C$31</c:f>
              <c:numCache>
                <c:formatCode>General</c:formatCode>
                <c:ptCount val="26"/>
                <c:pt idx="0">
                  <c:v>739147.00000000012</c:v>
                </c:pt>
                <c:pt idx="1">
                  <c:v>782342</c:v>
                </c:pt>
                <c:pt idx="2">
                  <c:v>682469.00000000012</c:v>
                </c:pt>
                <c:pt idx="3">
                  <c:v>659451</c:v>
                </c:pt>
                <c:pt idx="4">
                  <c:v>625293</c:v>
                </c:pt>
                <c:pt idx="5">
                  <c:v>698431</c:v>
                </c:pt>
                <c:pt idx="6">
                  <c:v>787030</c:v>
                </c:pt>
                <c:pt idx="7">
                  <c:v>795331</c:v>
                </c:pt>
                <c:pt idx="8">
                  <c:v>813775</c:v>
                </c:pt>
                <c:pt idx="9">
                  <c:v>646315.00000000012</c:v>
                </c:pt>
                <c:pt idx="10">
                  <c:v>733304</c:v>
                </c:pt>
                <c:pt idx="11">
                  <c:v>704386</c:v>
                </c:pt>
                <c:pt idx="12">
                  <c:v>680065.00000000012</c:v>
                </c:pt>
                <c:pt idx="13">
                  <c:v>870516</c:v>
                </c:pt>
                <c:pt idx="14">
                  <c:v>1046122</c:v>
                </c:pt>
                <c:pt idx="15">
                  <c:v>1003383</c:v>
                </c:pt>
                <c:pt idx="16">
                  <c:v>934795.00000000012</c:v>
                </c:pt>
                <c:pt idx="17">
                  <c:v>873623</c:v>
                </c:pt>
                <c:pt idx="18">
                  <c:v>920743</c:v>
                </c:pt>
                <c:pt idx="19">
                  <c:v>832367</c:v>
                </c:pt>
                <c:pt idx="20">
                  <c:v>836616</c:v>
                </c:pt>
                <c:pt idx="21">
                  <c:v>948718</c:v>
                </c:pt>
                <c:pt idx="22">
                  <c:v>845313</c:v>
                </c:pt>
                <c:pt idx="23">
                  <c:v>800457</c:v>
                </c:pt>
                <c:pt idx="24">
                  <c:v>947754</c:v>
                </c:pt>
                <c:pt idx="25">
                  <c:v>1157061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60-4BCB-A7C4-A579B7A51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7665168"/>
        <c:axId val="367671408"/>
      </c:barChart>
      <c:catAx>
        <c:axId val="36766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67671408"/>
        <c:crosses val="autoZero"/>
        <c:auto val="1"/>
        <c:lblAlgn val="ctr"/>
        <c:lblOffset val="100"/>
        <c:noMultiLvlLbl val="0"/>
      </c:catAx>
      <c:valAx>
        <c:axId val="36767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6766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[Aktivitetsstatistikk-i-skogbruket-trondelag-2000-2025.xlsx]PivotKommune!Pivottabell17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Nyplanting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PivotKommune!$F$4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PivotKommune!$E$5:$E$31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PivotKommune!$F$5:$F$31</c:f>
              <c:numCache>
                <c:formatCode>General</c:formatCode>
                <c:ptCount val="26"/>
                <c:pt idx="0">
                  <c:v>6776969.0000000009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4854954.9999999991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  <c:pt idx="22">
                  <c:v>4880230</c:v>
                </c:pt>
                <c:pt idx="23">
                  <c:v>4552476</c:v>
                </c:pt>
                <c:pt idx="24">
                  <c:v>4741770</c:v>
                </c:pt>
                <c:pt idx="25">
                  <c:v>4354959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58-4E4B-A24F-7A842ED66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926960"/>
        <c:axId val="166925040"/>
      </c:barChart>
      <c:catAx>
        <c:axId val="16692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6925040"/>
        <c:crosses val="autoZero"/>
        <c:auto val="1"/>
        <c:lblAlgn val="ctr"/>
        <c:lblOffset val="100"/>
        <c:noMultiLvlLbl val="0"/>
      </c:catAx>
      <c:valAx>
        <c:axId val="166925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6926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[Aktivitetsstatistikk-i-skogbruket-trondelag-2000-2025.xlsx]PivotKommune!Pivottabell18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Ungskogpleie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PivotKommune!$I$4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PivotKommune!$H$5:$H$31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PivotKommune!$I$5:$I$31</c:f>
              <c:numCache>
                <c:formatCode>General</c:formatCode>
                <c:ptCount val="26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  <c:pt idx="22">
                  <c:v>24044</c:v>
                </c:pt>
                <c:pt idx="23">
                  <c:v>23257</c:v>
                </c:pt>
                <c:pt idx="24">
                  <c:v>28013</c:v>
                </c:pt>
                <c:pt idx="25">
                  <c:v>31870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B6-4B38-A457-8C68F579E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2832335"/>
        <c:axId val="1752833295"/>
      </c:barChart>
      <c:catAx>
        <c:axId val="175283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752833295"/>
        <c:crosses val="autoZero"/>
        <c:auto val="1"/>
        <c:lblAlgn val="ctr"/>
        <c:lblOffset val="100"/>
        <c:noMultiLvlLbl val="0"/>
      </c:catAx>
      <c:valAx>
        <c:axId val="1752833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752832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[Aktivitetsstatistikk-i-skogbruket-trondelag-2000-2025.xlsx]PivotKommune!Pivottabell19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Suppleringsplanting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PivotKommune!$L$4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PivotKommune!$K$5:$K$31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PivotKommune!$L$5:$L$31</c:f>
              <c:numCache>
                <c:formatCode>General</c:formatCode>
                <c:ptCount val="26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  <c:pt idx="22">
                  <c:v>190485</c:v>
                </c:pt>
                <c:pt idx="23">
                  <c:v>164420</c:v>
                </c:pt>
                <c:pt idx="24">
                  <c:v>159490</c:v>
                </c:pt>
                <c:pt idx="25">
                  <c:v>226235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C1-4FA6-9B0F-6B7CDB6B7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255664"/>
        <c:axId val="174256624"/>
      </c:barChart>
      <c:catAx>
        <c:axId val="17425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74256624"/>
        <c:crosses val="autoZero"/>
        <c:auto val="1"/>
        <c:lblAlgn val="ctr"/>
        <c:lblOffset val="100"/>
        <c:noMultiLvlLbl val="0"/>
      </c:catAx>
      <c:valAx>
        <c:axId val="17425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7425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[Aktivitetsstatistikk-i-skogbruket-trondelag-2000-2025.xlsx]PivotKommune!Pivottabell20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Markberedning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PivotKommune!$O$4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PivotKommune!$N$5:$N$31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PivotKommune!$O$5:$O$31</c:f>
              <c:numCache>
                <c:formatCode>General</c:formatCode>
                <c:ptCount val="26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  <c:pt idx="22">
                  <c:v>3028</c:v>
                </c:pt>
                <c:pt idx="23">
                  <c:v>1681</c:v>
                </c:pt>
                <c:pt idx="24">
                  <c:v>3097</c:v>
                </c:pt>
                <c:pt idx="25">
                  <c:v>5745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55-470E-AE8E-CB154157D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7430704"/>
        <c:axId val="430487984"/>
      </c:barChart>
      <c:catAx>
        <c:axId val="206743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30487984"/>
        <c:crosses val="autoZero"/>
        <c:auto val="1"/>
        <c:lblAlgn val="ctr"/>
        <c:lblOffset val="100"/>
        <c:noMultiLvlLbl val="0"/>
      </c:catAx>
      <c:valAx>
        <c:axId val="430487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67430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[Aktivitetsstatistikk-i-skogbruket-trondelag-2000-2025.xlsx]PivotRegion!Pivottabell32</c:name>
    <c:fmtId val="1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Avvirkning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PivotRegion!$C$5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PivotRegion!$B$6:$B$32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PivotRegion!$C$6:$C$32</c:f>
              <c:numCache>
                <c:formatCode>General</c:formatCode>
                <c:ptCount val="26"/>
                <c:pt idx="0">
                  <c:v>739147.00000000012</c:v>
                </c:pt>
                <c:pt idx="1">
                  <c:v>782342</c:v>
                </c:pt>
                <c:pt idx="2">
                  <c:v>682469.00000000012</c:v>
                </c:pt>
                <c:pt idx="3">
                  <c:v>659451</c:v>
                </c:pt>
                <c:pt idx="4">
                  <c:v>625293</c:v>
                </c:pt>
                <c:pt idx="5">
                  <c:v>698431</c:v>
                </c:pt>
                <c:pt idx="6">
                  <c:v>787030</c:v>
                </c:pt>
                <c:pt idx="7">
                  <c:v>795331</c:v>
                </c:pt>
                <c:pt idx="8">
                  <c:v>813775</c:v>
                </c:pt>
                <c:pt idx="9">
                  <c:v>646315.00000000012</c:v>
                </c:pt>
                <c:pt idx="10">
                  <c:v>733304</c:v>
                </c:pt>
                <c:pt idx="11">
                  <c:v>704386</c:v>
                </c:pt>
                <c:pt idx="12">
                  <c:v>680065.00000000012</c:v>
                </c:pt>
                <c:pt idx="13">
                  <c:v>870516</c:v>
                </c:pt>
                <c:pt idx="14">
                  <c:v>1046122</c:v>
                </c:pt>
                <c:pt idx="15">
                  <c:v>1003383</c:v>
                </c:pt>
                <c:pt idx="16">
                  <c:v>934795.00000000012</c:v>
                </c:pt>
                <c:pt idx="17">
                  <c:v>873623</c:v>
                </c:pt>
                <c:pt idx="18">
                  <c:v>920743</c:v>
                </c:pt>
                <c:pt idx="19">
                  <c:v>832367</c:v>
                </c:pt>
                <c:pt idx="20">
                  <c:v>836616</c:v>
                </c:pt>
                <c:pt idx="21">
                  <c:v>948718</c:v>
                </c:pt>
                <c:pt idx="22">
                  <c:v>845313</c:v>
                </c:pt>
                <c:pt idx="23">
                  <c:v>800457</c:v>
                </c:pt>
                <c:pt idx="24">
                  <c:v>947754</c:v>
                </c:pt>
                <c:pt idx="25">
                  <c:v>1157061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40-4D7F-86E2-FE7674F7E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28429600"/>
        <c:axId val="1228432000"/>
      </c:barChart>
      <c:catAx>
        <c:axId val="122842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28432000"/>
        <c:crosses val="autoZero"/>
        <c:auto val="1"/>
        <c:lblAlgn val="ctr"/>
        <c:lblOffset val="100"/>
        <c:noMultiLvlLbl val="0"/>
      </c:catAx>
      <c:valAx>
        <c:axId val="1228432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28429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[Aktivitetsstatistikk-i-skogbruket-trondelag-2000-2025.xlsx]PivotRegion!Pivottabell28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Nyplanting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PivotRegion!$F$5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PivotRegion!$E$6:$E$32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PivotRegion!$F$6:$F$32</c:f>
              <c:numCache>
                <c:formatCode>General</c:formatCode>
                <c:ptCount val="26"/>
                <c:pt idx="0">
                  <c:v>6776969.0000000009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4854954.9999999991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  <c:pt idx="22">
                  <c:v>4880230</c:v>
                </c:pt>
                <c:pt idx="23">
                  <c:v>4552476</c:v>
                </c:pt>
                <c:pt idx="24">
                  <c:v>4741770</c:v>
                </c:pt>
                <c:pt idx="25">
                  <c:v>4354959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AE-4090-95CA-2512D5059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0992223"/>
        <c:axId val="2080992703"/>
      </c:barChart>
      <c:catAx>
        <c:axId val="2080992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80992703"/>
        <c:crosses val="autoZero"/>
        <c:auto val="1"/>
        <c:lblAlgn val="ctr"/>
        <c:lblOffset val="100"/>
        <c:noMultiLvlLbl val="0"/>
      </c:catAx>
      <c:valAx>
        <c:axId val="2080992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80992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[Aktivitetsstatistikk-i-skogbruket-trondelag-2000-2025.xlsx]PivotRegion!Pivottabell29</c:name>
    <c:fmtId val="1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Ungskogpleie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PivotRegion!$I$5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PivotRegion!$H$6:$H$32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PivotRegion!$I$6:$I$32</c:f>
              <c:numCache>
                <c:formatCode>General</c:formatCode>
                <c:ptCount val="26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  <c:pt idx="22">
                  <c:v>24044</c:v>
                </c:pt>
                <c:pt idx="23">
                  <c:v>23257</c:v>
                </c:pt>
                <c:pt idx="24">
                  <c:v>28013</c:v>
                </c:pt>
                <c:pt idx="25">
                  <c:v>31870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D8-4692-90C1-900794A06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1194015"/>
        <c:axId val="1811194495"/>
      </c:barChart>
      <c:catAx>
        <c:axId val="1811194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11194495"/>
        <c:crosses val="autoZero"/>
        <c:auto val="1"/>
        <c:lblAlgn val="ctr"/>
        <c:lblOffset val="100"/>
        <c:noMultiLvlLbl val="0"/>
      </c:catAx>
      <c:valAx>
        <c:axId val="1811194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11194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[Aktivitetsstatistikk-i-skogbruket-trondelag-2000-2025.xlsx]PivotRegion!Pivottabell30</c:name>
    <c:fmtId val="1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Suppleringsplanting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PivotRegion!$L$5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PivotRegion!$K$6:$K$32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PivotRegion!$L$6:$L$32</c:f>
              <c:numCache>
                <c:formatCode>General</c:formatCode>
                <c:ptCount val="26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  <c:pt idx="22">
                  <c:v>190485</c:v>
                </c:pt>
                <c:pt idx="23">
                  <c:v>164420</c:v>
                </c:pt>
                <c:pt idx="24">
                  <c:v>159490</c:v>
                </c:pt>
                <c:pt idx="25">
                  <c:v>226235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85-45B4-84D4-DC95E8B0A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0810383"/>
        <c:axId val="2000808943"/>
      </c:barChart>
      <c:catAx>
        <c:axId val="2000810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00808943"/>
        <c:crosses val="autoZero"/>
        <c:auto val="1"/>
        <c:lblAlgn val="ctr"/>
        <c:lblOffset val="100"/>
        <c:noMultiLvlLbl val="0"/>
      </c:catAx>
      <c:valAx>
        <c:axId val="2000808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00810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[Aktivitetsstatistikk-i-skogbruket-trondelag-2000-2025.xlsx]PivotRegion!Pivottabell31</c:name>
    <c:fmtId val="1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Markberedning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PivotRegion!$O$5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PivotRegion!$N$6:$N$32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PivotRegion!$O$6:$O$32</c:f>
              <c:numCache>
                <c:formatCode>General</c:formatCode>
                <c:ptCount val="26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  <c:pt idx="22">
                  <c:v>3028</c:v>
                </c:pt>
                <c:pt idx="23">
                  <c:v>1681</c:v>
                </c:pt>
                <c:pt idx="24">
                  <c:v>3097</c:v>
                </c:pt>
                <c:pt idx="25">
                  <c:v>5745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17-49EA-A98A-42C37344D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903023"/>
        <c:axId val="2052912143"/>
      </c:barChart>
      <c:catAx>
        <c:axId val="205290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52912143"/>
        <c:crosses val="autoZero"/>
        <c:auto val="1"/>
        <c:lblAlgn val="ctr"/>
        <c:lblOffset val="100"/>
        <c:noMultiLvlLbl val="0"/>
      </c:catAx>
      <c:valAx>
        <c:axId val="2052912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529030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[Aktivitetsstatistikk-i-skogbruket-trondelag-2000-2025.xlsx]PivotFylke!Pivottabell23</c:name>
    <c:fmtId val="1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Avvirkning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PivotFylke!$C$4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PivotFylke!$B$5:$B$31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PivotFylke!$C$5:$C$31</c:f>
              <c:numCache>
                <c:formatCode>General</c:formatCode>
                <c:ptCount val="26"/>
                <c:pt idx="0">
                  <c:v>739147.00000000012</c:v>
                </c:pt>
                <c:pt idx="1">
                  <c:v>782342</c:v>
                </c:pt>
                <c:pt idx="2">
                  <c:v>682469.00000000012</c:v>
                </c:pt>
                <c:pt idx="3">
                  <c:v>659451</c:v>
                </c:pt>
                <c:pt idx="4">
                  <c:v>625293</c:v>
                </c:pt>
                <c:pt idx="5">
                  <c:v>698431</c:v>
                </c:pt>
                <c:pt idx="6">
                  <c:v>787030</c:v>
                </c:pt>
                <c:pt idx="7">
                  <c:v>795331</c:v>
                </c:pt>
                <c:pt idx="8">
                  <c:v>813775</c:v>
                </c:pt>
                <c:pt idx="9">
                  <c:v>646315.00000000012</c:v>
                </c:pt>
                <c:pt idx="10">
                  <c:v>733304</c:v>
                </c:pt>
                <c:pt idx="11">
                  <c:v>704386</c:v>
                </c:pt>
                <c:pt idx="12">
                  <c:v>680065.00000000012</c:v>
                </c:pt>
                <c:pt idx="13">
                  <c:v>870516</c:v>
                </c:pt>
                <c:pt idx="14">
                  <c:v>1046122</c:v>
                </c:pt>
                <c:pt idx="15">
                  <c:v>1003383</c:v>
                </c:pt>
                <c:pt idx="16">
                  <c:v>934795.00000000012</c:v>
                </c:pt>
                <c:pt idx="17">
                  <c:v>873623</c:v>
                </c:pt>
                <c:pt idx="18">
                  <c:v>920743</c:v>
                </c:pt>
                <c:pt idx="19">
                  <c:v>832367</c:v>
                </c:pt>
                <c:pt idx="20">
                  <c:v>836616</c:v>
                </c:pt>
                <c:pt idx="21">
                  <c:v>948718</c:v>
                </c:pt>
                <c:pt idx="22">
                  <c:v>845313</c:v>
                </c:pt>
                <c:pt idx="23">
                  <c:v>800457</c:v>
                </c:pt>
                <c:pt idx="24">
                  <c:v>947754</c:v>
                </c:pt>
                <c:pt idx="25">
                  <c:v>1157061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42-4F83-B5D3-CBC40C3DD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0695695"/>
        <c:axId val="1810719215"/>
      </c:barChart>
      <c:catAx>
        <c:axId val="181069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10719215"/>
        <c:crosses val="autoZero"/>
        <c:auto val="1"/>
        <c:lblAlgn val="ctr"/>
        <c:lblOffset val="100"/>
        <c:noMultiLvlLbl val="0"/>
      </c:catAx>
      <c:valAx>
        <c:axId val="1810719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1069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[Aktivitetsstatistikk-i-skogbruket-trondelag-2000-2025.xlsx]PivotFylke!Pivottabell27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Nyplanting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PivotFylke!$F$4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PivotFylke!$E$5:$E$31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PivotFylke!$F$5:$F$31</c:f>
              <c:numCache>
                <c:formatCode>General</c:formatCode>
                <c:ptCount val="26"/>
                <c:pt idx="0">
                  <c:v>6776969.0000000009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4854954.9999999991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  <c:pt idx="22">
                  <c:v>4880230</c:v>
                </c:pt>
                <c:pt idx="23">
                  <c:v>4552476</c:v>
                </c:pt>
                <c:pt idx="24">
                  <c:v>4741770</c:v>
                </c:pt>
                <c:pt idx="25">
                  <c:v>4354959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C-4AFA-A3A7-507F45708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23447087"/>
        <c:axId val="1823442767"/>
      </c:barChart>
      <c:catAx>
        <c:axId val="1823447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23442767"/>
        <c:crosses val="autoZero"/>
        <c:auto val="1"/>
        <c:lblAlgn val="ctr"/>
        <c:lblOffset val="100"/>
        <c:noMultiLvlLbl val="0"/>
      </c:catAx>
      <c:valAx>
        <c:axId val="1823442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234470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[Aktivitetsstatistikk-i-skogbruket-trondelag-2000-2025.xlsx]PivotFylke!Pivottabell26</c:name>
    <c:fmtId val="1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Ungskogpleie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PivotFylke!$I$4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PivotFylke!$H$5:$H$31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PivotFylke!$I$5:$I$31</c:f>
              <c:numCache>
                <c:formatCode>General</c:formatCode>
                <c:ptCount val="26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  <c:pt idx="22">
                  <c:v>24044</c:v>
                </c:pt>
                <c:pt idx="23">
                  <c:v>23257</c:v>
                </c:pt>
                <c:pt idx="24">
                  <c:v>28013</c:v>
                </c:pt>
                <c:pt idx="25">
                  <c:v>31870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AF-4D2F-9420-C84773808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5324896"/>
        <c:axId val="1245324416"/>
      </c:barChart>
      <c:catAx>
        <c:axId val="124532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45324416"/>
        <c:crosses val="autoZero"/>
        <c:auto val="1"/>
        <c:lblAlgn val="ctr"/>
        <c:lblOffset val="100"/>
        <c:noMultiLvlLbl val="0"/>
      </c:catAx>
      <c:valAx>
        <c:axId val="12453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4532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[Aktivitetsstatistikk-i-skogbruket-trondelag-2000-2025.xlsx]PivotFylke!Pivottabell25</c:name>
    <c:fmtId val="1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Suppleringsplanting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PivotFylke!$L$4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PivotFylke!$K$5:$K$31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PivotFylke!$L$5:$L$31</c:f>
              <c:numCache>
                <c:formatCode>General</c:formatCode>
                <c:ptCount val="26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  <c:pt idx="22">
                  <c:v>190485</c:v>
                </c:pt>
                <c:pt idx="23">
                  <c:v>164420</c:v>
                </c:pt>
                <c:pt idx="24">
                  <c:v>159490</c:v>
                </c:pt>
                <c:pt idx="25">
                  <c:v>226235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A-4396-B2E9-418E5AAB1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435952"/>
        <c:axId val="174433552"/>
      </c:barChart>
      <c:catAx>
        <c:axId val="17443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74433552"/>
        <c:crosses val="autoZero"/>
        <c:auto val="1"/>
        <c:lblAlgn val="ctr"/>
        <c:lblOffset val="100"/>
        <c:noMultiLvlLbl val="0"/>
      </c:catAx>
      <c:valAx>
        <c:axId val="17443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74435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[Aktivitetsstatistikk-i-skogbruket-trondelag-2000-2025.xlsx]PivotFylke!Pivottabell24</c:name>
    <c:fmtId val="1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Markberedning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PivotFylke!$O$4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PivotFylke!$N$5:$N$31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PivotFylke!$O$5:$O$31</c:f>
              <c:numCache>
                <c:formatCode>General</c:formatCode>
                <c:ptCount val="26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  <c:pt idx="22">
                  <c:v>3028</c:v>
                </c:pt>
                <c:pt idx="23">
                  <c:v>1681</c:v>
                </c:pt>
                <c:pt idx="24">
                  <c:v>3097</c:v>
                </c:pt>
                <c:pt idx="25">
                  <c:v>5745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60-47E7-91C8-318997F6A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486544"/>
        <c:axId val="430486064"/>
      </c:barChart>
      <c:catAx>
        <c:axId val="43048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30486064"/>
        <c:crosses val="autoZero"/>
        <c:auto val="1"/>
        <c:lblAlgn val="ctr"/>
        <c:lblOffset val="100"/>
        <c:noMultiLvlLbl val="0"/>
      </c:catAx>
      <c:valAx>
        <c:axId val="43048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3048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Skogsvegbygging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'Tabell aktivitet'!$N$13</c:f>
              <c:strCache>
                <c:ptCount val="1"/>
                <c:pt idx="0">
                  <c:v>Ferdig bilveg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'Tabell aktivitet'!$L$13:$L$39</c15:sqref>
                  </c15:fullRef>
                </c:ext>
              </c:extLst>
              <c:f>'Tabell aktivitet'!$L$14:$L$39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'Tabell aktivitet'!$N$14:$N$39</c15:sqref>
                  </c15:fullRef>
                </c:ext>
              </c:extLst>
              <c:f>'Tabell aktivitet'!$N$15:$N$39</c:f>
              <c:numCache>
                <c:formatCode>General</c:formatCode>
                <c:ptCount val="25"/>
                <c:pt idx="0">
                  <c:v>34021</c:v>
                </c:pt>
                <c:pt idx="1">
                  <c:v>57267</c:v>
                </c:pt>
                <c:pt idx="2">
                  <c:v>42714</c:v>
                </c:pt>
                <c:pt idx="3">
                  <c:v>19885</c:v>
                </c:pt>
                <c:pt idx="4">
                  <c:v>18053</c:v>
                </c:pt>
                <c:pt idx="5">
                  <c:v>17403.000000000004</c:v>
                </c:pt>
                <c:pt idx="6">
                  <c:v>16772</c:v>
                </c:pt>
                <c:pt idx="7">
                  <c:v>13590</c:v>
                </c:pt>
                <c:pt idx="8">
                  <c:v>11710</c:v>
                </c:pt>
                <c:pt idx="9">
                  <c:v>20889</c:v>
                </c:pt>
                <c:pt idx="10">
                  <c:v>27636</c:v>
                </c:pt>
                <c:pt idx="11">
                  <c:v>12120</c:v>
                </c:pt>
                <c:pt idx="12">
                  <c:v>22914</c:v>
                </c:pt>
                <c:pt idx="13">
                  <c:v>20371</c:v>
                </c:pt>
                <c:pt idx="14">
                  <c:v>25101</c:v>
                </c:pt>
                <c:pt idx="15">
                  <c:v>33467</c:v>
                </c:pt>
                <c:pt idx="16">
                  <c:v>46517</c:v>
                </c:pt>
                <c:pt idx="17">
                  <c:v>59969</c:v>
                </c:pt>
                <c:pt idx="18">
                  <c:v>54825</c:v>
                </c:pt>
                <c:pt idx="19">
                  <c:v>38741</c:v>
                </c:pt>
                <c:pt idx="20">
                  <c:v>27037</c:v>
                </c:pt>
                <c:pt idx="21">
                  <c:v>33955</c:v>
                </c:pt>
                <c:pt idx="22">
                  <c:v>32884</c:v>
                </c:pt>
                <c:pt idx="23">
                  <c:v>30967</c:v>
                </c:pt>
                <c:pt idx="24">
                  <c:v>27271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07-4920-A325-BD58166C280E}"/>
            </c:ext>
          </c:extLst>
        </c:ser>
        <c:ser>
          <c:idx val="3"/>
          <c:order val="3"/>
          <c:tx>
            <c:strRef>
              <c:f>'Tabell aktivitet'!$O$13</c:f>
              <c:strCache>
                <c:ptCount val="1"/>
                <c:pt idx="0">
                  <c:v>Ferdig traktorveg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'Tabell aktivitet'!$L$13:$L$39</c15:sqref>
                  </c15:fullRef>
                </c:ext>
              </c:extLst>
              <c:f>'Tabell aktivitet'!$L$14:$L$39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'Tabell aktivitet'!$O$14:$O$39</c15:sqref>
                  </c15:fullRef>
                </c:ext>
              </c:extLst>
              <c:f>'Tabell aktivitet'!$O$15:$O$39</c:f>
              <c:numCache>
                <c:formatCode>General</c:formatCode>
                <c:ptCount val="25"/>
                <c:pt idx="0">
                  <c:v>20203</c:v>
                </c:pt>
                <c:pt idx="1">
                  <c:v>59477</c:v>
                </c:pt>
                <c:pt idx="2">
                  <c:v>28887</c:v>
                </c:pt>
                <c:pt idx="3">
                  <c:v>18730</c:v>
                </c:pt>
                <c:pt idx="4">
                  <c:v>26087</c:v>
                </c:pt>
                <c:pt idx="5">
                  <c:v>13316</c:v>
                </c:pt>
                <c:pt idx="6">
                  <c:v>20187</c:v>
                </c:pt>
                <c:pt idx="7">
                  <c:v>13050</c:v>
                </c:pt>
                <c:pt idx="8">
                  <c:v>25640</c:v>
                </c:pt>
                <c:pt idx="9">
                  <c:v>10400</c:v>
                </c:pt>
                <c:pt idx="10">
                  <c:v>7650</c:v>
                </c:pt>
                <c:pt idx="11">
                  <c:v>5475</c:v>
                </c:pt>
                <c:pt idx="12">
                  <c:v>5350</c:v>
                </c:pt>
                <c:pt idx="13">
                  <c:v>5850</c:v>
                </c:pt>
                <c:pt idx="14">
                  <c:v>4500</c:v>
                </c:pt>
                <c:pt idx="15">
                  <c:v>9510</c:v>
                </c:pt>
                <c:pt idx="16">
                  <c:v>5919</c:v>
                </c:pt>
                <c:pt idx="17">
                  <c:v>5105</c:v>
                </c:pt>
                <c:pt idx="18">
                  <c:v>0</c:v>
                </c:pt>
                <c:pt idx="19">
                  <c:v>3080</c:v>
                </c:pt>
                <c:pt idx="20">
                  <c:v>1720</c:v>
                </c:pt>
                <c:pt idx="21">
                  <c:v>6367</c:v>
                </c:pt>
                <c:pt idx="22">
                  <c:v>0</c:v>
                </c:pt>
                <c:pt idx="23">
                  <c:v>4721</c:v>
                </c:pt>
                <c:pt idx="24">
                  <c:v>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07-4920-A325-BD58166C2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9861008"/>
        <c:axId val="89986004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'Tabell aktivitet'!$L$13</c15:sqref>
                        </c15:formulaRef>
                      </c:ext>
                    </c:extLst>
                    <c:strCache>
                      <c:ptCount val="1"/>
                      <c:pt idx="0">
                        <c:v>År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'Tabell aktivitet'!$L$13:$L$39</c15:sqref>
                        </c15:fullRef>
                        <c15:formulaRef>
                          <c15:sqref>'Tabell aktivitet'!$L$14:$L$39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'Tabell aktivitet'!$L$14:$L$39</c15:sqref>
                        </c15:fullRef>
                        <c15:formulaRef>
                          <c15:sqref>'Tabell aktivitet'!$L$15:$L$39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2001</c:v>
                      </c:pt>
                      <c:pt idx="1">
                        <c:v>2002</c:v>
                      </c:pt>
                      <c:pt idx="2">
                        <c:v>2003</c:v>
                      </c:pt>
                      <c:pt idx="3">
                        <c:v>2004</c:v>
                      </c:pt>
                      <c:pt idx="4">
                        <c:v>2005</c:v>
                      </c:pt>
                      <c:pt idx="5">
                        <c:v>2006</c:v>
                      </c:pt>
                      <c:pt idx="6">
                        <c:v>2007</c:v>
                      </c:pt>
                      <c:pt idx="7">
                        <c:v>2008</c:v>
                      </c:pt>
                      <c:pt idx="8">
                        <c:v>2009</c:v>
                      </c:pt>
                      <c:pt idx="9">
                        <c:v>2010</c:v>
                      </c:pt>
                      <c:pt idx="10">
                        <c:v>2011</c:v>
                      </c:pt>
                      <c:pt idx="11">
                        <c:v>2012</c:v>
                      </c:pt>
                      <c:pt idx="12">
                        <c:v>2013</c:v>
                      </c:pt>
                      <c:pt idx="13">
                        <c:v>2014</c:v>
                      </c:pt>
                      <c:pt idx="14">
                        <c:v>2015</c:v>
                      </c:pt>
                      <c:pt idx="15">
                        <c:v>2016</c:v>
                      </c:pt>
                      <c:pt idx="16">
                        <c:v>2017</c:v>
                      </c:pt>
                      <c:pt idx="17">
                        <c:v>2018</c:v>
                      </c:pt>
                      <c:pt idx="18">
                        <c:v>2019</c:v>
                      </c:pt>
                      <c:pt idx="19">
                        <c:v>2020</c:v>
                      </c:pt>
                      <c:pt idx="20">
                        <c:v>2021</c:v>
                      </c:pt>
                      <c:pt idx="21">
                        <c:v>2022</c:v>
                      </c:pt>
                      <c:pt idx="22">
                        <c:v>2023</c:v>
                      </c:pt>
                      <c:pt idx="23">
                        <c:v>2024</c:v>
                      </c:pt>
                      <c:pt idx="24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8607-4920-A325-BD58166C280E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'Tabell aktivitet'!$M$13</c15:sqref>
                        </c15:formulaRef>
                      </c:ext>
                    </c:extLst>
                    <c:strCache>
                      <c:ptCount val="1"/>
                      <c:pt idx="0">
                        <c:v>Avvirkning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'Tabell aktivitet'!$L$13:$L$39</c15:sqref>
                        </c15:fullRef>
                        <c15:formulaRef>
                          <c15:sqref>'Tabell aktivitet'!$L$14:$L$39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'Tabell aktivitet'!$M$14:$M$39</c15:sqref>
                        </c15:fullRef>
                        <c15:formulaRef>
                          <c15:sqref>'Tabell aktivitet'!$M$15:$M$39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782342</c:v>
                      </c:pt>
                      <c:pt idx="1">
                        <c:v>682469.00000000012</c:v>
                      </c:pt>
                      <c:pt idx="2">
                        <c:v>659451</c:v>
                      </c:pt>
                      <c:pt idx="3">
                        <c:v>625293</c:v>
                      </c:pt>
                      <c:pt idx="4">
                        <c:v>698431</c:v>
                      </c:pt>
                      <c:pt idx="5">
                        <c:v>787030</c:v>
                      </c:pt>
                      <c:pt idx="6">
                        <c:v>795331</c:v>
                      </c:pt>
                      <c:pt idx="7">
                        <c:v>813775</c:v>
                      </c:pt>
                      <c:pt idx="8">
                        <c:v>646315.00000000012</c:v>
                      </c:pt>
                      <c:pt idx="9">
                        <c:v>733304</c:v>
                      </c:pt>
                      <c:pt idx="10">
                        <c:v>704386</c:v>
                      </c:pt>
                      <c:pt idx="11">
                        <c:v>680065.00000000012</c:v>
                      </c:pt>
                      <c:pt idx="12">
                        <c:v>870516</c:v>
                      </c:pt>
                      <c:pt idx="13">
                        <c:v>1046122</c:v>
                      </c:pt>
                      <c:pt idx="14">
                        <c:v>1003383</c:v>
                      </c:pt>
                      <c:pt idx="15">
                        <c:v>934795.00000000012</c:v>
                      </c:pt>
                      <c:pt idx="16">
                        <c:v>873623</c:v>
                      </c:pt>
                      <c:pt idx="17">
                        <c:v>920743</c:v>
                      </c:pt>
                      <c:pt idx="18">
                        <c:v>832367</c:v>
                      </c:pt>
                      <c:pt idx="19">
                        <c:v>836616</c:v>
                      </c:pt>
                      <c:pt idx="20">
                        <c:v>948718</c:v>
                      </c:pt>
                      <c:pt idx="21">
                        <c:v>845313</c:v>
                      </c:pt>
                      <c:pt idx="22">
                        <c:v>800457</c:v>
                      </c:pt>
                      <c:pt idx="23">
                        <c:v>947754</c:v>
                      </c:pt>
                      <c:pt idx="24">
                        <c:v>1157061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607-4920-A325-BD58166C280E}"/>
                  </c:ext>
                </c:extLst>
              </c15:ser>
            </c15:filteredLineSeries>
          </c:ext>
        </c:extLst>
      </c:lineChart>
      <c:catAx>
        <c:axId val="89986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99860048"/>
        <c:crosses val="autoZero"/>
        <c:auto val="1"/>
        <c:lblAlgn val="ctr"/>
        <c:lblOffset val="100"/>
        <c:noMultiLvlLbl val="0"/>
      </c:catAx>
      <c:valAx>
        <c:axId val="89986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9986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447675</xdr:colOff>
      <xdr:row>20</xdr:row>
      <xdr:rowOff>52387</xdr:rowOff>
    </xdr:from>
    <xdr:to>
      <xdr:col>13</xdr:col>
      <xdr:colOff>104775</xdr:colOff>
      <xdr:row>34</xdr:row>
      <xdr:rowOff>128587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BA3AC35-12C5-98FA-7B79-032B262914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962025</xdr:colOff>
      <xdr:row>28</xdr:row>
      <xdr:rowOff>138112</xdr:rowOff>
    </xdr:from>
    <xdr:to>
      <xdr:col>13</xdr:col>
      <xdr:colOff>619125</xdr:colOff>
      <xdr:row>43</xdr:row>
      <xdr:rowOff>23812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71468F63-CC3F-B591-1AB5-66EFEFE586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371475</xdr:colOff>
      <xdr:row>35</xdr:row>
      <xdr:rowOff>176212</xdr:rowOff>
    </xdr:from>
    <xdr:to>
      <xdr:col>15</xdr:col>
      <xdr:colOff>695325</xdr:colOff>
      <xdr:row>50</xdr:row>
      <xdr:rowOff>61912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9712E4AA-B149-7662-7808-3BF00D0054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13</xdr:row>
      <xdr:rowOff>180974</xdr:rowOff>
    </xdr:from>
    <xdr:to>
      <xdr:col>9</xdr:col>
      <xdr:colOff>752475</xdr:colOff>
      <xdr:row>31</xdr:row>
      <xdr:rowOff>123825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132264A-4DF1-4FA9-A769-9FBE0DDC6F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114299</xdr:colOff>
      <xdr:row>0</xdr:row>
      <xdr:rowOff>76200</xdr:rowOff>
    </xdr:from>
    <xdr:to>
      <xdr:col>9</xdr:col>
      <xdr:colOff>752474</xdr:colOff>
      <xdr:row>13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Kommune nr">
              <a:extLst>
                <a:ext uri="{FF2B5EF4-FFF2-40B4-BE49-F238E27FC236}">
                  <a16:creationId xmlns:a16="http://schemas.microsoft.com/office/drawing/2014/main" id="{7B5A1D28-0289-0A70-F4E2-42E0EFF1E2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n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299" y="76200"/>
              <a:ext cx="8181975" cy="24955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76200</xdr:colOff>
      <xdr:row>0</xdr:row>
      <xdr:rowOff>85725</xdr:rowOff>
    </xdr:from>
    <xdr:to>
      <xdr:col>12</xdr:col>
      <xdr:colOff>1009651</xdr:colOff>
      <xdr:row>21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År">
              <a:extLst>
                <a:ext uri="{FF2B5EF4-FFF2-40B4-BE49-F238E27FC236}">
                  <a16:creationId xmlns:a16="http://schemas.microsoft.com/office/drawing/2014/main" id="{90379A38-0307-4C22-7081-972327CECF2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44000" y="85725"/>
              <a:ext cx="1971676" cy="3962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0</xdr:col>
      <xdr:colOff>104774</xdr:colOff>
      <xdr:row>32</xdr:row>
      <xdr:rowOff>71436</xdr:rowOff>
    </xdr:from>
    <xdr:to>
      <xdr:col>10</xdr:col>
      <xdr:colOff>0</xdr:colOff>
      <xdr:row>49</xdr:row>
      <xdr:rowOff>104775</xdr:rowOff>
    </xdr:to>
    <xdr:graphicFrame macro="">
      <xdr:nvGraphicFramePr>
        <xdr:cNvPr id="2" name="Diagram 2">
          <a:extLst>
            <a:ext uri="{FF2B5EF4-FFF2-40B4-BE49-F238E27FC236}">
              <a16:creationId xmlns:a16="http://schemas.microsoft.com/office/drawing/2014/main" id="{4A32AAD3-0B31-BEFD-2C03-37FAE7B413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114299</xdr:colOff>
      <xdr:row>50</xdr:row>
      <xdr:rowOff>80962</xdr:rowOff>
    </xdr:from>
    <xdr:to>
      <xdr:col>9</xdr:col>
      <xdr:colOff>714374</xdr:colOff>
      <xdr:row>67</xdr:row>
      <xdr:rowOff>152400</xdr:rowOff>
    </xdr:to>
    <xdr:graphicFrame macro="">
      <xdr:nvGraphicFramePr>
        <xdr:cNvPr id="3" name="Diagram 3">
          <a:extLst>
            <a:ext uri="{FF2B5EF4-FFF2-40B4-BE49-F238E27FC236}">
              <a16:creationId xmlns:a16="http://schemas.microsoft.com/office/drawing/2014/main" id="{D1B2DA7A-61CA-7CF3-622E-AFEDB73A4D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104774</xdr:colOff>
      <xdr:row>68</xdr:row>
      <xdr:rowOff>71437</xdr:rowOff>
    </xdr:from>
    <xdr:to>
      <xdr:col>9</xdr:col>
      <xdr:colOff>685799</xdr:colOff>
      <xdr:row>85</xdr:row>
      <xdr:rowOff>28575</xdr:rowOff>
    </xdr:to>
    <xdr:graphicFrame macro="">
      <xdr:nvGraphicFramePr>
        <xdr:cNvPr id="11" name="Diagram 4">
          <a:extLst>
            <a:ext uri="{FF2B5EF4-FFF2-40B4-BE49-F238E27FC236}">
              <a16:creationId xmlns:a16="http://schemas.microsoft.com/office/drawing/2014/main" id="{5BBF57CD-57B1-FB12-05F1-9B4F26352B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119062</xdr:colOff>
      <xdr:row>85</xdr:row>
      <xdr:rowOff>109536</xdr:rowOff>
    </xdr:from>
    <xdr:to>
      <xdr:col>9</xdr:col>
      <xdr:colOff>666750</xdr:colOff>
      <xdr:row>101</xdr:row>
      <xdr:rowOff>190499</xdr:rowOff>
    </xdr:to>
    <xdr:graphicFrame macro="">
      <xdr:nvGraphicFramePr>
        <xdr:cNvPr id="12" name="Diagram 5">
          <a:extLst>
            <a:ext uri="{FF2B5EF4-FFF2-40B4-BE49-F238E27FC236}">
              <a16:creationId xmlns:a16="http://schemas.microsoft.com/office/drawing/2014/main" id="{455900FA-0BC0-A9EE-45AE-A7B992617A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22</xdr:row>
      <xdr:rowOff>171450</xdr:rowOff>
    </xdr:from>
    <xdr:to>
      <xdr:col>17</xdr:col>
      <xdr:colOff>752475</xdr:colOff>
      <xdr:row>25</xdr:row>
      <xdr:rowOff>161925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FE013FC9-B41F-4274-B6BC-6642236C3C04}"/>
            </a:ext>
          </a:extLst>
        </xdr:cNvPr>
        <xdr:cNvSpPr txBox="1"/>
      </xdr:nvSpPr>
      <xdr:spPr>
        <a:xfrm>
          <a:off x="13706475" y="4362450"/>
          <a:ext cx="22193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kern="1200"/>
            <a:t>NB! Den</a:t>
          </a:r>
          <a:r>
            <a:rPr lang="nb-NO" sz="1100" kern="1200" baseline="0"/>
            <a:t> gule</a:t>
          </a:r>
          <a:r>
            <a:rPr lang="nb-NO" sz="1100" kern="1200"/>
            <a:t> boksen fungerer kun hvis det er valgt bare en kommune</a:t>
          </a:r>
        </a:p>
      </xdr:txBody>
    </xdr:sp>
    <xdr:clientData/>
  </xdr:twoCellAnchor>
  <xdr:twoCellAnchor>
    <xdr:from>
      <xdr:col>13</xdr:col>
      <xdr:colOff>342900</xdr:colOff>
      <xdr:row>0</xdr:row>
      <xdr:rowOff>95250</xdr:rowOff>
    </xdr:from>
    <xdr:to>
      <xdr:col>13</xdr:col>
      <xdr:colOff>1990725</xdr:colOff>
      <xdr:row>5</xdr:row>
      <xdr:rowOff>161925</xdr:rowOff>
    </xdr:to>
    <xdr:sp macro="" textlink="">
      <xdr:nvSpPr>
        <xdr:cNvPr id="6" name="TekstSylinder 5">
          <a:extLst>
            <a:ext uri="{FF2B5EF4-FFF2-40B4-BE49-F238E27FC236}">
              <a16:creationId xmlns:a16="http://schemas.microsoft.com/office/drawing/2014/main" id="{8E7A16B7-B5CB-4700-8C52-046A5C52A70F}"/>
            </a:ext>
          </a:extLst>
        </xdr:cNvPr>
        <xdr:cNvSpPr txBox="1"/>
      </xdr:nvSpPr>
      <xdr:spPr>
        <a:xfrm>
          <a:off x="11210925" y="95250"/>
          <a:ext cx="1647825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b-NO" sz="1100" kern="1200"/>
            <a:t>Tips:</a:t>
          </a:r>
          <a:r>
            <a:rPr lang="nb-NO" sz="1100" kern="1200" baseline="0"/>
            <a:t> Om figurene henger seg når du filtrerer på år/område, kan du trykke på "Oppdater" oppe i fanen PivotChart-analyse.</a:t>
          </a:r>
          <a:endParaRPr lang="nb-NO" sz="1100" kern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171450</xdr:rowOff>
    </xdr:from>
    <xdr:to>
      <xdr:col>2</xdr:col>
      <xdr:colOff>504825</xdr:colOff>
      <xdr:row>14</xdr:row>
      <xdr:rowOff>171450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Region">
              <a:extLst>
                <a:ext uri="{FF2B5EF4-FFF2-40B4-BE49-F238E27FC236}">
                  <a16:creationId xmlns:a16="http://schemas.microsoft.com/office/drawing/2014/main" id="{2A49AF78-8568-DCD4-9E59-5966EEEA06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0025" y="171450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723900</xdr:colOff>
      <xdr:row>0</xdr:row>
      <xdr:rowOff>152398</xdr:rowOff>
    </xdr:from>
    <xdr:to>
      <xdr:col>5</xdr:col>
      <xdr:colOff>143476</xdr:colOff>
      <xdr:row>21</xdr:row>
      <xdr:rowOff>57149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1">
              <a:extLst>
                <a:ext uri="{FF2B5EF4-FFF2-40B4-BE49-F238E27FC236}">
                  <a16:creationId xmlns:a16="http://schemas.microsoft.com/office/drawing/2014/main" id="{F1F3EDB4-7A46-A90C-A91D-2ECB77A97EF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47900" y="152398"/>
              <a:ext cx="1705576" cy="39052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0</xdr:col>
      <xdr:colOff>247649</xdr:colOff>
      <xdr:row>23</xdr:row>
      <xdr:rowOff>142874</xdr:rowOff>
    </xdr:from>
    <xdr:to>
      <xdr:col>9</xdr:col>
      <xdr:colOff>523874</xdr:colOff>
      <xdr:row>40</xdr:row>
      <xdr:rowOff>152399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F836B8A-AD23-4493-80C7-3279570422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238125</xdr:colOff>
      <xdr:row>41</xdr:row>
      <xdr:rowOff>104774</xdr:rowOff>
    </xdr:from>
    <xdr:to>
      <xdr:col>9</xdr:col>
      <xdr:colOff>504825</xdr:colOff>
      <xdr:row>57</xdr:row>
      <xdr:rowOff>57149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B4C4ADC-353F-450B-AED6-AAABB8831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257174</xdr:colOff>
      <xdr:row>57</xdr:row>
      <xdr:rowOff>142875</xdr:rowOff>
    </xdr:from>
    <xdr:to>
      <xdr:col>9</xdr:col>
      <xdr:colOff>457199</xdr:colOff>
      <xdr:row>72</xdr:row>
      <xdr:rowOff>180975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CA4E5D27-716A-45AA-86CC-E7BC690540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266700</xdr:colOff>
      <xdr:row>73</xdr:row>
      <xdr:rowOff>85725</xdr:rowOff>
    </xdr:from>
    <xdr:to>
      <xdr:col>9</xdr:col>
      <xdr:colOff>419100</xdr:colOff>
      <xdr:row>90</xdr:row>
      <xdr:rowOff>104775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99702830-7B92-444B-821F-CDCC9AF3A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228599</xdr:colOff>
      <xdr:row>91</xdr:row>
      <xdr:rowOff>9525</xdr:rowOff>
    </xdr:from>
    <xdr:to>
      <xdr:col>9</xdr:col>
      <xdr:colOff>495300</xdr:colOff>
      <xdr:row>106</xdr:row>
      <xdr:rowOff>66675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3320FD8C-58BF-46F6-B4B2-8513ACDA9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142874</xdr:rowOff>
    </xdr:from>
    <xdr:to>
      <xdr:col>2</xdr:col>
      <xdr:colOff>542925</xdr:colOff>
      <xdr:row>21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År 2">
              <a:extLst>
                <a:ext uri="{FF2B5EF4-FFF2-40B4-BE49-F238E27FC236}">
                  <a16:creationId xmlns:a16="http://schemas.microsoft.com/office/drawing/2014/main" id="{F4995DF4-B454-0C8C-A7E8-6C58DD2FCFE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8125" y="142874"/>
              <a:ext cx="1828800" cy="395287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2</xdr:col>
      <xdr:colOff>752474</xdr:colOff>
      <xdr:row>0</xdr:row>
      <xdr:rowOff>95250</xdr:rowOff>
    </xdr:from>
    <xdr:to>
      <xdr:col>11</xdr:col>
      <xdr:colOff>361949</xdr:colOff>
      <xdr:row>20</xdr:row>
      <xdr:rowOff>114300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53EE7CB-9EC6-4CFE-844A-61B602D84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733425</xdr:colOff>
      <xdr:row>21</xdr:row>
      <xdr:rowOff>142874</xdr:rowOff>
    </xdr:from>
    <xdr:to>
      <xdr:col>11</xdr:col>
      <xdr:colOff>347871</xdr:colOff>
      <xdr:row>38</xdr:row>
      <xdr:rowOff>91109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C7ABCF0-9607-42C1-BD62-4CED18ED5C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740464</xdr:colOff>
      <xdr:row>39</xdr:row>
      <xdr:rowOff>31888</xdr:rowOff>
    </xdr:from>
    <xdr:to>
      <xdr:col>11</xdr:col>
      <xdr:colOff>331303</xdr:colOff>
      <xdr:row>55</xdr:row>
      <xdr:rowOff>115956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A70C76EC-4331-4EF4-8D7E-EAC66CC883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725970</xdr:colOff>
      <xdr:row>56</xdr:row>
      <xdr:rowOff>87381</xdr:rowOff>
    </xdr:from>
    <xdr:to>
      <xdr:col>11</xdr:col>
      <xdr:colOff>298173</xdr:colOff>
      <xdr:row>72</xdr:row>
      <xdr:rowOff>115957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DE782029-8864-40FF-8C7D-40D792961B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726798</xdr:colOff>
      <xdr:row>73</xdr:row>
      <xdr:rowOff>94836</xdr:rowOff>
    </xdr:from>
    <xdr:to>
      <xdr:col>11</xdr:col>
      <xdr:colOff>298173</xdr:colOff>
      <xdr:row>88</xdr:row>
      <xdr:rowOff>140804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661FEFBE-D303-43EC-87E0-7BD44684D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581023</xdr:colOff>
      <xdr:row>0</xdr:row>
      <xdr:rowOff>85724</xdr:rowOff>
    </xdr:from>
    <xdr:to>
      <xdr:col>20</xdr:col>
      <xdr:colOff>190499</xdr:colOff>
      <xdr:row>11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Kommune nr 1">
              <a:extLst>
                <a:ext uri="{FF2B5EF4-FFF2-40B4-BE49-F238E27FC236}">
                  <a16:creationId xmlns:a16="http://schemas.microsoft.com/office/drawing/2014/main" id="{5B41CC21-DA5C-A35D-2B77-40D66160DC9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n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43023" y="85724"/>
              <a:ext cx="7391401" cy="20383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20</xdr:col>
      <xdr:colOff>333374</xdr:colOff>
      <xdr:row>0</xdr:row>
      <xdr:rowOff>161924</xdr:rowOff>
    </xdr:from>
    <xdr:to>
      <xdr:col>23</xdr:col>
      <xdr:colOff>228599</xdr:colOff>
      <xdr:row>18</xdr:row>
      <xdr:rowOff>133349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3">
              <a:extLst>
                <a:ext uri="{FF2B5EF4-FFF2-40B4-BE49-F238E27FC236}">
                  <a16:creationId xmlns:a16="http://schemas.microsoft.com/office/drawing/2014/main" id="{34D6B5FB-3DC5-8791-B0E2-B1B1581AE13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77299" y="161924"/>
              <a:ext cx="2181225" cy="34004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23</xdr:col>
      <xdr:colOff>390525</xdr:colOff>
      <xdr:row>0</xdr:row>
      <xdr:rowOff>114300</xdr:rowOff>
    </xdr:from>
    <xdr:to>
      <xdr:col>25</xdr:col>
      <xdr:colOff>695325</xdr:colOff>
      <xdr:row>14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 1">
              <a:extLst>
                <a:ext uri="{FF2B5EF4-FFF2-40B4-BE49-F238E27FC236}">
                  <a16:creationId xmlns:a16="http://schemas.microsoft.com/office/drawing/2014/main" id="{9AC9A3DA-3A4B-60ED-FB53-603216EC537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220450" y="114300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20</xdr:col>
      <xdr:colOff>61911</xdr:colOff>
      <xdr:row>21</xdr:row>
      <xdr:rowOff>119062</xdr:rowOff>
    </xdr:from>
    <xdr:to>
      <xdr:col>29</xdr:col>
      <xdr:colOff>733425</xdr:colOff>
      <xdr:row>39</xdr:row>
      <xdr:rowOff>19050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F1EA6352-77F9-2A84-8C4C-D4F975131E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1</xdr:row>
      <xdr:rowOff>0</xdr:rowOff>
    </xdr:from>
    <xdr:to>
      <xdr:col>30</xdr:col>
      <xdr:colOff>103709</xdr:colOff>
      <xdr:row>7</xdr:row>
      <xdr:rowOff>40410</xdr:rowOff>
    </xdr:to>
    <xdr:sp macro="" textlink="">
      <xdr:nvSpPr>
        <xdr:cNvPr id="7" name="TekstSylinder 6">
          <a:extLst>
            <a:ext uri="{FF2B5EF4-FFF2-40B4-BE49-F238E27FC236}">
              <a16:creationId xmlns:a16="http://schemas.microsoft.com/office/drawing/2014/main" id="{9B37D39F-2C16-4236-8736-CD134BB800F2}"/>
            </a:ext>
          </a:extLst>
        </xdr:cNvPr>
        <xdr:cNvSpPr txBox="1"/>
      </xdr:nvSpPr>
      <xdr:spPr>
        <a:xfrm>
          <a:off x="13877925" y="190500"/>
          <a:ext cx="2389709" cy="1183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>
              <a:solidFill>
                <a:srgbClr val="FF0000"/>
              </a:solidFill>
            </a:rPr>
            <a:t>NB!</a:t>
          </a:r>
        </a:p>
        <a:p>
          <a:r>
            <a:rPr lang="nb-NO" sz="1100">
              <a:solidFill>
                <a:srgbClr val="FF0000"/>
              </a:solidFill>
            </a:rPr>
            <a:t>Denne</a:t>
          </a:r>
          <a:r>
            <a:rPr lang="nb-NO" sz="1100" baseline="0">
              <a:solidFill>
                <a:srgbClr val="FF0000"/>
              </a:solidFill>
            </a:rPr>
            <a:t> </a:t>
          </a:r>
          <a:r>
            <a:rPr lang="nb-NO" sz="1100">
              <a:solidFill>
                <a:srgbClr val="FF0000"/>
              </a:solidFill>
            </a:rPr>
            <a:t>fila mangler tall for ferdigstilte bil-</a:t>
          </a:r>
          <a:r>
            <a:rPr lang="nb-NO" sz="1100" baseline="0">
              <a:solidFill>
                <a:srgbClr val="FF0000"/>
              </a:solidFill>
            </a:rPr>
            <a:t> og traktorveger i perioden 2000-2019 for den delen av Heim kommune som opprinnelig var Halsa kommune i M&amp;R.  </a:t>
          </a:r>
          <a:endParaRPr lang="nb-NO" sz="1100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0</xdr:colOff>
      <xdr:row>8</xdr:row>
      <xdr:rowOff>0</xdr:rowOff>
    </xdr:from>
    <xdr:to>
      <xdr:col>31</xdr:col>
      <xdr:colOff>292372</xdr:colOff>
      <xdr:row>15</xdr:row>
      <xdr:rowOff>144030</xdr:rowOff>
    </xdr:to>
    <xdr:sp macro="" textlink="">
      <xdr:nvSpPr>
        <xdr:cNvPr id="8" name="TekstSylinder 7">
          <a:extLst>
            <a:ext uri="{FF2B5EF4-FFF2-40B4-BE49-F238E27FC236}">
              <a16:creationId xmlns:a16="http://schemas.microsoft.com/office/drawing/2014/main" id="{F64131AF-4061-4912-B019-938E4C83D5F9}"/>
            </a:ext>
          </a:extLst>
        </xdr:cNvPr>
        <xdr:cNvSpPr txBox="1"/>
      </xdr:nvSpPr>
      <xdr:spPr>
        <a:xfrm>
          <a:off x="13877925" y="1524000"/>
          <a:ext cx="3340372" cy="14775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NB! Når figurene på</a:t>
          </a:r>
          <a:r>
            <a:rPr lang="nb-NO" sz="1100" baseline="0"/>
            <a:t> dette arket</a:t>
          </a:r>
          <a:r>
            <a:rPr lang="nb-NO" sz="1100"/>
            <a:t> brukes i andre sammenhenger, bør det legges til en mer beskrivende overskrift avhengig av utvalg på kommune/region og årstall. Figurene over</a:t>
          </a:r>
          <a:r>
            <a:rPr lang="nb-NO" sz="1100" baseline="0"/>
            <a:t> kan filtreres på kommune, region og årstall ved hjelp av slicerne øverst på sida. </a:t>
          </a:r>
          <a:r>
            <a:rPr lang="nb-NO" sz="1100"/>
            <a:t>Figurene under kan brukes dersom man ønsker en figur med</a:t>
          </a:r>
          <a:r>
            <a:rPr lang="nb-NO" sz="1100" baseline="0"/>
            <a:t> utvalgte årsall. Årstall kan velges ut nederst i venstre hjørne på figurene.</a:t>
          </a:r>
          <a:endParaRPr lang="nb-NO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248004</xdr:colOff>
      <xdr:row>11</xdr:row>
      <xdr:rowOff>57264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81A7E63-D14A-40E5-83A2-F702BD6BA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143000"/>
          <a:ext cx="2534004" cy="819264"/>
        </a:xfrm>
        <a:prstGeom prst="rect">
          <a:avLst/>
        </a:prstGeom>
      </xdr:spPr>
    </xdr:pic>
    <xdr:clientData/>
  </xdr:twoCellAnchor>
</xdr:wsDr>
</file>

<file path=xl/pivotCache/_rels/pivotCacheDefinition1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sk\Downloads\areal-og-aktivitetsstatistikk-i-skogbruket-trondelag-2000-2024%20(2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097.687829861112" backgroundQuery="1" createdVersion="8" refreshedVersion="8" minRefreshableVersion="3" recordCount="0" supportSubquery="1" supportAdvancedDrill="1" xr:uid="{1EA6CCD1-D334-4E1A-B5EF-0EA304C83A78}">
  <cacheSource type="external" connectionId="1"/>
  <cacheFields count="5"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Measures].[Sum av Antall]" caption="Sum av Antall" numFmtId="0" hierarchy="10" level="32767"/>
    <cacheField name="[Område].[Kommune nr].[Kommune nr]" caption="Kommune nr" numFmtId="0" hierarchy="3" level="1">
      <sharedItems containsSemiMixedTypes="0" containsNonDate="0" containsString="0"/>
    </cacheField>
    <cacheField name="[Område].[Parameter].[Parameter]" caption="Parameter" numFmtId="0" hierarchy="4" level="1">
      <sharedItems count="7">
        <s v="Avvirkning"/>
        <s v="Ferdig bilveg"/>
        <s v="Ferdig traktorveg"/>
        <s v="Markberedning"/>
        <s v="Nyplanting"/>
        <s v="Suppleringsplanting"/>
        <s v="Ungskogpleie"/>
      </sharedItems>
    </cacheField>
    <cacheField name="[Område].[Region].[Region]" caption="Region" numFmtId="0" hierarchy="1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0"/>
      </fieldsUsage>
    </cacheHierarchy>
    <cacheHierarchy uniqueName="[Område].[Region]" caption="Region" attribute="1" defaultMemberUniqueName="[Område].[Region].[All]" allUniqueName="[Område].[Region].[All]" dimensionUniqueName="[Område]" displayFolder="" count="2" memberValueDatatype="130" unbalanced="0">
      <fieldsUsage count="2">
        <fieldUsage x="-1"/>
        <fieldUsage x="4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5170601849" backgroundQuery="1" createdVersion="8" refreshedVersion="8" minRefreshableVersion="3" recordCount="0" supportSubquery="1" supportAdvancedDrill="1" xr:uid="{0956729A-0199-4075-AFA7-51A4EBAAD069}">
  <cacheSource type="external" connectionId="1"/>
  <cacheFields count="4"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Measures].[Sum av Antall]" caption="Sum av Antall" numFmtId="0" hierarchy="10" level="32767"/>
    <cacheField name="[Område].[Kommune nr].[Kommune nr]" caption="Kommune nr" numFmtId="0" hierarchy="3" level="1">
      <sharedItems containsSemiMixedTypes="0" containsNonDate="0" containsString="0"/>
    </cacheField>
    <cacheField name="[Område].[Parameter].[Parameter]" caption="Parameter" numFmtId="0" hierarchy="4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0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5171064818" backgroundQuery="1" createdVersion="8" refreshedVersion="8" minRefreshableVersion="3" recordCount="0" supportSubquery="1" supportAdvancedDrill="1" xr:uid="{29931DE3-4CEB-4DC0-B773-3E4F87BB442B}">
  <cacheSource type="external" connectionId="1"/>
  <cacheFields count="4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5171643519" backgroundQuery="1" createdVersion="8" refreshedVersion="8" minRefreshableVersion="3" recordCount="0" supportSubquery="1" supportAdvancedDrill="1" xr:uid="{0B2C69FB-11F0-4437-824B-590016891C15}">
  <cacheSource type="external" connectionId="1"/>
  <cacheFields count="4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5172106481" backgroundQuery="1" createdVersion="8" refreshedVersion="8" minRefreshableVersion="3" recordCount="0" supportSubquery="1" supportAdvancedDrill="1" xr:uid="{BAC3D3C1-576C-4671-A6E8-F5609EE1DB1D}">
  <cacheSource type="external" connectionId="1"/>
  <cacheFields count="4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5172685189" backgroundQuery="1" createdVersion="8" refreshedVersion="8" minRefreshableVersion="3" recordCount="0" supportSubquery="1" supportAdvancedDrill="1" xr:uid="{E107DA9B-8363-44B8-B1A2-E707A30C37AE}">
  <cacheSource type="external" connectionId="1"/>
  <cacheFields count="4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5173379628" backgroundQuery="1" createdVersion="8" refreshedVersion="8" minRefreshableVersion="3" recordCount="0" supportSubquery="1" supportAdvancedDrill="1" xr:uid="{2153DCCE-E2F7-4AD8-B763-A8650EF3127C}">
  <cacheSource type="external" connectionId="1"/>
  <cacheFields count="5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  <cacheField name="[Område].[Region].[Region]" caption="Region" numFmtId="0" hierarchy="1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2" memberValueDatatype="130" unbalanced="0">
      <fieldsUsage count="2">
        <fieldUsage x="-1"/>
        <fieldUsage x="4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6595370374" backgroundQuery="1" createdVersion="8" refreshedVersion="8" minRefreshableVersion="3" recordCount="0" supportSubquery="1" supportAdvancedDrill="1" xr:uid="{6380CD11-A5D8-4EA4-AFB4-1E91FA002D15}">
  <cacheSource type="external" connectionId="1"/>
  <cacheFields count="5"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Measures].[Sum av Antall]" caption="Sum av Antall" numFmtId="0" hierarchy="10" level="32767"/>
    <cacheField name="[Område].[Kommune nr].[Kommune nr]" caption="Kommune nr" numFmtId="0" hierarchy="3" level="1">
      <sharedItems containsSemiMixedTypes="0" containsNonDate="0" containsString="0"/>
    </cacheField>
    <cacheField name="[Område].[Parameter].[Parameter]" caption="Parameter" numFmtId="0" hierarchy="4" level="1">
      <sharedItems containsSemiMixedTypes="0" containsNonDate="0" containsString="0"/>
    </cacheField>
    <cacheField name="[Område].[Region].[Region]" caption="Region" numFmtId="0" hierarchy="1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0"/>
      </fieldsUsage>
    </cacheHierarchy>
    <cacheHierarchy uniqueName="[Område].[Region]" caption="Region" attribute="1" defaultMemberUniqueName="[Område].[Region].[All]" allUniqueName="[Område].[Region].[All]" dimensionUniqueName="[Område]" displayFolder="" count="2" memberValueDatatype="130" unbalanced="0">
      <fieldsUsage count="2">
        <fieldUsage x="-1"/>
        <fieldUsage x="4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6595833336" backgroundQuery="1" createdVersion="8" refreshedVersion="8" minRefreshableVersion="3" recordCount="0" supportSubquery="1" supportAdvancedDrill="1" xr:uid="{CBE76BAF-7FB6-46AE-849E-C7666C00A1F9}">
  <cacheSource type="external" connectionId="1"/>
  <cacheFields count="5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  <cacheField name="[Område].[Region].[Region]" caption="Region" numFmtId="0" hierarchy="1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2" memberValueDatatype="130" unbalanced="0">
      <fieldsUsage count="2">
        <fieldUsage x="-1"/>
        <fieldUsage x="4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6596296298" backgroundQuery="1" createdVersion="8" refreshedVersion="8" minRefreshableVersion="3" recordCount="0" supportSubquery="1" supportAdvancedDrill="1" xr:uid="{3F92A4AC-0BFB-4459-A6B2-F6FD2506AACF}">
  <cacheSource type="external" connectionId="1"/>
  <cacheFields count="5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  <cacheField name="[Område].[Region].[Region]" caption="Region" numFmtId="0" hierarchy="1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2" memberValueDatatype="130" unbalanced="0">
      <fieldsUsage count="2">
        <fieldUsage x="-1"/>
        <fieldUsage x="4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659675926" backgroundQuery="1" createdVersion="8" refreshedVersion="8" minRefreshableVersion="3" recordCount="0" supportSubquery="1" supportAdvancedDrill="1" xr:uid="{1F5B8E82-303F-47E7-91FE-34090C9BE983}">
  <cacheSource type="external" connectionId="1"/>
  <cacheFields count="5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Kommune nr].[Kommune nr]" caption="Kommune nr" numFmtId="0" hierarchy="3" level="1">
      <sharedItems containsSemiMixedTypes="0" containsNonDate="0" containsString="0"/>
    </cacheField>
    <cacheField name="[Område].[Region].[Region]" caption="Region" numFmtId="0" hierarchy="1" level="1">
      <sharedItems containsSemiMixedTypes="0" containsNonDate="0" containsString="0"/>
    </cacheField>
    <cacheField name="[Område].[Parameter].[Parameter]" caption="Parameter" numFmtId="0" hierarchy="4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4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6702546299" backgroundQuery="1" createdVersion="8" refreshedVersion="8" minRefreshableVersion="3" recordCount="0" supportSubquery="1" supportAdvancedDrill="1" xr:uid="{E90300C0-781F-4356-9C6C-95C46E381425}">
  <cacheSource type="external" connectionId="1"/>
  <cacheFields count="4"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Measures].[Sum av Antall]" caption="Sum av Antall" numFmtId="0" hierarchy="10" level="32767"/>
    <cacheField name="[Område].[Kommune nr].[Kommune nr]" caption="Kommune nr" numFmtId="0" hierarchy="3" level="1">
      <sharedItems containsSemiMixedTypes="0" containsNonDate="0" containsString="0"/>
    </cacheField>
    <cacheField name="[Område].[Parameter].[Parameter]" caption="Parameter" numFmtId="0" hierarchy="4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0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6703356484" backgroundQuery="1" createdVersion="8" refreshedVersion="8" minRefreshableVersion="3" recordCount="0" supportSubquery="1" supportAdvancedDrill="1" xr:uid="{410C9A0D-F5A6-4BB2-8FC7-B4C5D941405F}">
  <cacheSource type="external" connectionId="1"/>
  <cacheFields count="4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67037037" backgroundQuery="1" createdVersion="8" refreshedVersion="8" minRefreshableVersion="3" recordCount="0" supportSubquery="1" supportAdvancedDrill="1" xr:uid="{90BB2C1D-9CEA-40B0-AA9F-94CA3669C4DE}">
  <cacheSource type="external" connectionId="1"/>
  <cacheFields count="4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6704050924" backgroundQuery="1" createdVersion="8" refreshedVersion="8" minRefreshableVersion="3" recordCount="0" supportSubquery="1" supportAdvancedDrill="1" xr:uid="{455C1797-11EB-4589-A183-0C03EC92161D}">
  <cacheSource type="external" connectionId="1"/>
  <cacheFields count="4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124.826704398147" backgroundQuery="1" createdVersion="8" refreshedVersion="8" minRefreshableVersion="3" recordCount="0" supportSubquery="1" supportAdvancedDrill="1" xr:uid="{245E04F1-7306-414D-92BE-2723B270AAE6}">
  <cacheSource type="external" connectionId="1"/>
  <cacheFields count="4">
    <cacheField name="[Measures].[Sum av Antall]" caption="Sum av Antall" numFmtId="0" hierarchy="10" level="32767"/>
    <cacheField name="[Område].[År].[År]" caption="År" numFmtId="0" level="1">
      <sharedItems containsSemiMixedTypes="0" containsString="0" containsNumber="1" containsInteger="1" minValue="2000" maxValue="2025" count="26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Område].[År].&amp;[2000]"/>
            <x15:cachedUniqueName index="1" name="[Område].[År].&amp;[2001]"/>
            <x15:cachedUniqueName index="2" name="[Område].[År].&amp;[2002]"/>
            <x15:cachedUniqueName index="3" name="[Område].[År].&amp;[2003]"/>
            <x15:cachedUniqueName index="4" name="[Område].[År].&amp;[2004]"/>
            <x15:cachedUniqueName index="5" name="[Område].[År].&amp;[2005]"/>
            <x15:cachedUniqueName index="6" name="[Område].[År].&amp;[2006]"/>
            <x15:cachedUniqueName index="7" name="[Område].[År].&amp;[2007]"/>
            <x15:cachedUniqueName index="8" name="[Område].[År].&amp;[2008]"/>
            <x15:cachedUniqueName index="9" name="[Område].[År].&amp;[2009]"/>
            <x15:cachedUniqueName index="10" name="[Område].[År].&amp;[2010]"/>
            <x15:cachedUniqueName index="11" name="[Område].[År].&amp;[2011]"/>
            <x15:cachedUniqueName index="12" name="[Område].[År].&amp;[2012]"/>
            <x15:cachedUniqueName index="13" name="[Område].[År].&amp;[2013]"/>
            <x15:cachedUniqueName index="14" name="[Område].[År].&amp;[2014]"/>
            <x15:cachedUniqueName index="15" name="[Område].[År].&amp;[2015]"/>
            <x15:cachedUniqueName index="16" name="[Område].[År].&amp;[2016]"/>
            <x15:cachedUniqueName index="17" name="[Område].[År].&amp;[2017]"/>
            <x15:cachedUniqueName index="18" name="[Område].[År].&amp;[2018]"/>
            <x15:cachedUniqueName index="19" name="[Område].[År].&amp;[2019]"/>
            <x15:cachedUniqueName index="20" name="[Område].[År].&amp;[2020]"/>
            <x15:cachedUniqueName index="21" name="[Område].[År].&amp;[2021]"/>
            <x15:cachedUniqueName index="22" name="[Område].[År].&amp;[2022]"/>
            <x15:cachedUniqueName index="23" name="[Område].[År].&amp;[2023]"/>
            <x15:cachedUniqueName index="24" name="[Område].[År].&amp;[2024]"/>
            <x15:cachedUniqueName index="25" name="[Område].[År].&amp;[2025]"/>
          </x15:cachedUniqueNames>
        </ext>
      </extLst>
    </cacheField>
    <cacheField name="[Område].[Parameter].[Parameter]" caption="Parameter" numFmtId="0" hierarchy="4" level="1">
      <sharedItems containsSemiMixedTypes="0" containsNonDate="0" containsString="0"/>
    </cacheField>
    <cacheField name="[Område].[Kommune nr].[Kommune nr]" caption="Kommune nr" numFmtId="0" hierarchy="3" level="1">
      <sharedItems containsSemiMixedTypes="0" containsNonDate="0" containsString="0"/>
    </cacheField>
  </cacheFields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>
      <fieldsUsage count="2">
        <fieldUsage x="-1"/>
        <fieldUsage x="1"/>
      </fieldsUsage>
    </cacheHierarchy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>
      <fieldsUsage count="2">
        <fieldUsage x="-1"/>
        <fieldUsage x="3"/>
      </fieldsUsage>
    </cacheHierarchy>
    <cacheHierarchy uniqueName="[Område].[Parameter]" caption="Parameter" attribute="1" defaultMemberUniqueName="[Område].[Parameter].[All]" allUniqueName="[Område].[Parameter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jerve, Ada Marie Aas" refreshedDate="45672.401362037039" createdVersion="6" refreshedVersion="8" minRefreshableVersion="3" recordCount="1115" xr:uid="{627D7C67-7D9B-406A-A6DF-373B66341340}">
  <cacheSource type="worksheet">
    <worksheetSource ref="A1:G1116" sheet="Arealdata" r:id="rId2"/>
  </cacheSource>
  <cacheFields count="7">
    <cacheField name="År" numFmtId="0">
      <sharedItems containsSemiMixedTypes="0" containsString="0" containsNumber="1" containsInteger="1" minValue="0" maxValue="2020"/>
    </cacheField>
    <cacheField name="Region" numFmtId="0">
      <sharedItems count="8">
        <s v="Nidaros"/>
        <s v="Innherred"/>
        <s v="Namdal"/>
        <s v="Lensa vest"/>
        <s v="Fosen"/>
        <s v="Gauldalen"/>
        <s v="Gauldal" u="1"/>
        <s v="Fosen " u="1"/>
      </sharedItems>
    </cacheField>
    <cacheField name="Kommune" numFmtId="0">
      <sharedItems/>
    </cacheField>
    <cacheField name="Kommunenr" numFmtId="0">
      <sharedItems count="41">
        <s v="5001 Trondheim"/>
        <s v="5006 Steinkjer"/>
        <s v="5007 Namsos"/>
        <s v="5055 Heim"/>
        <s v="5059 Orkland"/>
        <s v="5056 Hitra"/>
        <s v="5014 Frøya"/>
        <s v="5057 Ørland"/>
        <s v="5058 Åfjord"/>
        <s v="5020 Osen"/>
        <s v="5021 Oppdal"/>
        <s v="5022 Rennebu"/>
        <s v="5025 Røros"/>
        <s v="5026 Holtålen"/>
        <s v="5027 Midtre Gauldal"/>
        <s v="5028 Melhus"/>
        <s v="5029 Skaun"/>
        <s v="5031 Malvik"/>
        <s v="5032 Selbu"/>
        <s v="5033 Tydal"/>
        <s v="5034 Meråker"/>
        <s v="5035 Stjørdal"/>
        <s v="5036 Frosta"/>
        <s v="5037 Levanger"/>
        <s v="5038 Verdal"/>
        <s v="5054 Indre Fosen"/>
        <s v="5055 Indre Fosen"/>
        <s v="5056 Indre Fosen"/>
        <s v="5041 Snåsa"/>
        <s v="5042 Lierne"/>
        <s v="5043 Røyrvik"/>
        <s v="5044 Namsskogan"/>
        <s v="5045 Grong"/>
        <s v="5046 Høylandet"/>
        <s v="5047 Overhalla"/>
        <s v="5049 Flatanger"/>
        <s v="5060 Nærøysund"/>
        <s v="5052 Leka"/>
        <s v="5053 Inderøy"/>
        <s v="5061 Rindal"/>
        <s v="5027 Midtre Gauldal "/>
      </sharedItems>
    </cacheField>
    <cacheField name="Bonitet" numFmtId="0">
      <sharedItems containsBlank="1" count="5">
        <m/>
        <s v="Lav"/>
        <s v="Middels"/>
        <s v="Høg"/>
        <s v="Særs høg"/>
      </sharedItems>
    </cacheField>
    <cacheField name="Arealkategori" numFmtId="0">
      <sharedItems count="11">
        <s v="MIS-kartlagt"/>
        <s v="Splan omfang"/>
        <s v="Områdetakst"/>
        <s v="Barskog"/>
        <s v="Blandingsskog"/>
        <s v="Lauvskog"/>
        <s v="Skog på myr"/>
        <s v="Verna barskog"/>
        <s v="Verna blandingsskog"/>
        <s v="Verna lauvskog"/>
        <s v="Verna skog på myr"/>
      </sharedItems>
    </cacheField>
    <cacheField name="Daa" numFmtId="0">
      <sharedItems containsString="0" containsBlank="1" containsNumber="1" minValue="0" maxValue="519000"/>
    </cacheField>
  </cacheFields>
  <extLst>
    <ext xmlns:x14="http://schemas.microsoft.com/office/spreadsheetml/2009/9/main" uri="{725AE2AE-9491-48be-B2B4-4EB974FC3084}">
      <x14:pivotCacheDefinition pivotCacheId="572276064"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097.687811805554" backgroundQuery="1" createdVersion="3" refreshedVersion="8" minRefreshableVersion="3" recordCount="0" supportSubquery="1" supportAdvancedDrill="1" xr:uid="{DAAA706E-E700-46CE-8E13-3F16806495D2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/>
    <cacheHierarchy uniqueName="[Område].[Region]" caption="Region" attribute="1" defaultMemberUniqueName="[Område].[Region].[All]" allUniqueName="[Område].[Region].[All]" dimensionUniqueName="[Område]" displayFolder="" count="2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0" memberValueDatatype="130" unbalanced="0"/>
    <cacheHierarchy uniqueName="[Område].[Parameter]" caption="Parameter" attribute="1" defaultMemberUniqueName="[Område].[Parameter].[All]" allUniqueName="[Område].[Parameter].[All]" dimensionUniqueName="[Område]" displayFolder="" count="0" memberValueDatatype="130" unbalanced="0"/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690487894" supportSubqueryNonVisual="1" supportSubqueryCalcMem="1" supportAddCalcMems="1"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097.687821874999" backgroundQuery="1" createdVersion="3" refreshedVersion="8" minRefreshableVersion="3" recordCount="0" supportSubquery="1" supportAdvancedDrill="1" xr:uid="{389FD906-9E5B-4F43-A5C7-DAAC1E36CD96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/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0" memberValueDatatype="130" unbalanced="0"/>
    <cacheHierarchy uniqueName="[Område].[Parameter]" caption="Parameter" attribute="1" defaultMemberUniqueName="[Område].[Parameter].[All]" allUniqueName="[Område].[Parameter].[All]" dimensionUniqueName="[Område]" displayFolder="" count="0" memberValueDatatype="130" unbalanced="0"/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1613777895" supportSubqueryNonVisual="1" supportSubqueryCalcMem="1" supportAddCalcMems="1"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097.687828819442" backgroundQuery="1" createdVersion="3" refreshedVersion="8" minRefreshableVersion="3" recordCount="0" supportSubquery="1" supportAdvancedDrill="1" xr:uid="{17D1E446-19A9-4140-88AD-BF07EC91E977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/>
    <cacheHierarchy uniqueName="[Område].[Region]" caption="Region" attribute="1" defaultMemberUniqueName="[Område].[Region].[All]" allUniqueName="[Område].[Region].[All]" dimensionUniqueName="[Område]" displayFolder="" count="2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/>
    <cacheHierarchy uniqueName="[Område].[Parameter]" caption="Parameter" attribute="1" defaultMemberUniqueName="[Område].[Parameter].[All]" allUniqueName="[Område].[Parameter].[All]" dimensionUniqueName="[Område]" displayFolder="" count="0" memberValueDatatype="130" unbalanced="0"/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1472460965" supportSubqueryNonVisual="1" supportSubqueryCalcMem="1" supportAddCalcMems="1"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kjerve, Ada Marie Aas" refreshedDate="46097.687832870368" backgroundQuery="1" createdVersion="3" refreshedVersion="8" minRefreshableVersion="3" recordCount="0" supportSubquery="1" supportAdvancedDrill="1" xr:uid="{015DCC0F-B86D-4D38-8933-30011B84DC34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11">
    <cacheHierarchy uniqueName="[Område].[År]" caption="År" attribute="1" defaultMemberUniqueName="[Område].[År].[All]" allUniqueName="[Område].[År].[All]" dimensionUniqueName="[Område]" displayFolder="" count="2" memberValueDatatype="20" unbalanced="0"/>
    <cacheHierarchy uniqueName="[Område].[Region]" caption="Region" attribute="1" defaultMemberUniqueName="[Område].[Region].[All]" allUniqueName="[Område].[Region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Kommune nr]" caption="Kommune nr" attribute="1" defaultMemberUniqueName="[Område].[Kommune nr].[All]" allUniqueName="[Område].[Kommune nr].[All]" dimensionUniqueName="[Område]" displayFolder="" count="2" memberValueDatatype="130" unbalanced="0"/>
    <cacheHierarchy uniqueName="[Område].[Parameter]" caption="Parameter" attribute="1" defaultMemberUniqueName="[Område].[Parameter].[All]" allUniqueName="[Område].[Parameter].[All]" dimensionUniqueName="[Område]" displayFolder="" count="0" memberValueDatatype="130" unbalanced="0"/>
    <cacheHierarchy uniqueName="[Område].[Måleenhet]" caption="Måleenhet" attribute="1" defaultMemberUniqueName="[Område].[Måleenhet].[All]" allUniqueName="[Område].[Måleenhet].[All]" dimensionUniqueName="[Område]" displayFolder="" count="0" memberValueDatatype="130" unbalanced="0"/>
    <cacheHierarchy uniqueName="[Område].[Antall]" caption="Antall" attribute="1" defaultMemberUniqueName="[Område].[Antall].[All]" allUniqueName="[Område].[Antall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No measures defined]" caption="__No measures defined" measure="1" displayFolder="" count="0" hidden="1"/>
    <cacheHierarchy uniqueName="[Measures].[Sum av År]" caption="Sum av År" measure="1" displayFolder="" measureGroup="Områd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Antall]" caption="Sum av Antall" measure="1" displayFolder="" measureGroup="Område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1677075563" supportSubqueryNonVisual="1" supportSubqueryCalcMem="1" supportAddCalcMems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5">
  <r>
    <n v="2011"/>
    <x v="0"/>
    <s v="Trondheim"/>
    <x v="0"/>
    <x v="0"/>
    <x v="0"/>
    <n v="109311"/>
  </r>
  <r>
    <n v="2011"/>
    <x v="0"/>
    <s v="Trondheim"/>
    <x v="0"/>
    <x v="0"/>
    <x v="1"/>
    <n v="57470"/>
  </r>
  <r>
    <n v="2011"/>
    <x v="0"/>
    <s v="Trondheim"/>
    <x v="0"/>
    <x v="0"/>
    <x v="2"/>
    <n v="109311"/>
  </r>
  <r>
    <n v="2013"/>
    <x v="1"/>
    <s v="Steinkjer"/>
    <x v="1"/>
    <x v="0"/>
    <x v="0"/>
    <n v="415000"/>
  </r>
  <r>
    <n v="2013"/>
    <x v="1"/>
    <s v="Steinkjer"/>
    <x v="1"/>
    <x v="0"/>
    <x v="1"/>
    <n v="415000"/>
  </r>
  <r>
    <n v="2013"/>
    <x v="1"/>
    <s v="Steinkjer"/>
    <x v="1"/>
    <x v="0"/>
    <x v="2"/>
    <n v="519000"/>
  </r>
  <r>
    <n v="2006"/>
    <x v="1"/>
    <s v="Steinkjer"/>
    <x v="1"/>
    <x v="0"/>
    <x v="0"/>
    <n v="73256.7"/>
  </r>
  <r>
    <n v="2006"/>
    <x v="1"/>
    <s v="Steinkjer"/>
    <x v="1"/>
    <x v="0"/>
    <x v="1"/>
    <n v="99326.7"/>
  </r>
  <r>
    <n v="2006"/>
    <x v="1"/>
    <s v="Steinkjer"/>
    <x v="1"/>
    <x v="0"/>
    <x v="2"/>
    <n v="73256.7"/>
  </r>
  <r>
    <n v="2015"/>
    <x v="2"/>
    <s v="Namsos"/>
    <x v="2"/>
    <x v="0"/>
    <x v="0"/>
    <n v="128740"/>
  </r>
  <r>
    <n v="2015"/>
    <x v="2"/>
    <s v="Namsos"/>
    <x v="2"/>
    <x v="0"/>
    <x v="1"/>
    <n v="128740"/>
  </r>
  <r>
    <n v="2015"/>
    <x v="2"/>
    <s v="Namsos"/>
    <x v="2"/>
    <x v="0"/>
    <x v="2"/>
    <n v="176341"/>
  </r>
  <r>
    <n v="2017"/>
    <x v="3"/>
    <s v="Heim"/>
    <x v="3"/>
    <x v="0"/>
    <x v="0"/>
    <n v="127410"/>
  </r>
  <r>
    <n v="2017"/>
    <x v="3"/>
    <s v="Heim"/>
    <x v="3"/>
    <x v="0"/>
    <x v="1"/>
    <n v="127410"/>
  </r>
  <r>
    <n v="2017"/>
    <x v="3"/>
    <s v="Heim"/>
    <x v="3"/>
    <x v="0"/>
    <x v="2"/>
    <n v="176995"/>
  </r>
  <r>
    <n v="2017"/>
    <x v="3"/>
    <s v="Heim"/>
    <x v="3"/>
    <x v="0"/>
    <x v="0"/>
    <n v="6604"/>
  </r>
  <r>
    <n v="2017"/>
    <x v="3"/>
    <s v="Heim"/>
    <x v="3"/>
    <x v="0"/>
    <x v="1"/>
    <n v="6604"/>
  </r>
  <r>
    <n v="2017"/>
    <x v="3"/>
    <s v="Heim"/>
    <x v="3"/>
    <x v="0"/>
    <x v="2"/>
    <m/>
  </r>
  <r>
    <n v="2017"/>
    <x v="3"/>
    <s v="Orkland"/>
    <x v="4"/>
    <x v="0"/>
    <x v="0"/>
    <n v="43236"/>
  </r>
  <r>
    <n v="2017"/>
    <x v="3"/>
    <s v="Orkland"/>
    <x v="4"/>
    <x v="0"/>
    <x v="1"/>
    <n v="43236"/>
  </r>
  <r>
    <n v="2017"/>
    <x v="3"/>
    <s v="Orkland"/>
    <x v="4"/>
    <x v="0"/>
    <x v="2"/>
    <m/>
  </r>
  <r>
    <n v="2017"/>
    <x v="3"/>
    <s v="Hitra"/>
    <x v="5"/>
    <x v="0"/>
    <x v="0"/>
    <n v="6773"/>
  </r>
  <r>
    <n v="2017"/>
    <x v="3"/>
    <s v="Hitra"/>
    <x v="5"/>
    <x v="0"/>
    <x v="1"/>
    <n v="6773"/>
  </r>
  <r>
    <n v="2017"/>
    <x v="3"/>
    <s v="Hitra"/>
    <x v="5"/>
    <x v="0"/>
    <x v="2"/>
    <m/>
  </r>
  <r>
    <n v="2017"/>
    <x v="3"/>
    <s v="Hitra"/>
    <x v="5"/>
    <x v="0"/>
    <x v="0"/>
    <n v="10046"/>
  </r>
  <r>
    <n v="2017"/>
    <x v="3"/>
    <s v="Hitra"/>
    <x v="5"/>
    <x v="0"/>
    <x v="1"/>
    <n v="10046"/>
  </r>
  <r>
    <n v="2017"/>
    <x v="3"/>
    <s v="Hitra"/>
    <x v="5"/>
    <x v="0"/>
    <x v="2"/>
    <m/>
  </r>
  <r>
    <n v="0"/>
    <x v="3"/>
    <s v="Frøya"/>
    <x v="6"/>
    <x v="0"/>
    <x v="0"/>
    <n v="0"/>
  </r>
  <r>
    <n v="0"/>
    <x v="3"/>
    <s v="Frøya"/>
    <x v="6"/>
    <x v="0"/>
    <x v="1"/>
    <m/>
  </r>
  <r>
    <n v="0"/>
    <x v="3"/>
    <s v="Frøya"/>
    <x v="6"/>
    <x v="0"/>
    <x v="2"/>
    <m/>
  </r>
  <r>
    <n v="0"/>
    <x v="4"/>
    <s v="Ørland"/>
    <x v="7"/>
    <x v="0"/>
    <x v="0"/>
    <n v="0"/>
  </r>
  <r>
    <n v="0"/>
    <x v="4"/>
    <s v="Ørland"/>
    <x v="7"/>
    <x v="0"/>
    <x v="1"/>
    <m/>
  </r>
  <r>
    <n v="0"/>
    <x v="4"/>
    <s v="Ørland"/>
    <x v="7"/>
    <x v="0"/>
    <x v="2"/>
    <m/>
  </r>
  <r>
    <n v="2017"/>
    <x v="3"/>
    <s v="Orkland"/>
    <x v="4"/>
    <x v="0"/>
    <x v="0"/>
    <n v="63000"/>
  </r>
  <r>
    <n v="2017"/>
    <x v="3"/>
    <s v="Orkland"/>
    <x v="4"/>
    <x v="0"/>
    <x v="1"/>
    <n v="63000"/>
  </r>
  <r>
    <n v="2017"/>
    <x v="3"/>
    <s v="Orkland"/>
    <x v="4"/>
    <x v="0"/>
    <x v="2"/>
    <n v="85090"/>
  </r>
  <r>
    <n v="2016"/>
    <x v="4"/>
    <s v="Ørland"/>
    <x v="7"/>
    <x v="0"/>
    <x v="0"/>
    <n v="41262"/>
  </r>
  <r>
    <n v="2016"/>
    <x v="4"/>
    <s v="Ørland"/>
    <x v="7"/>
    <x v="0"/>
    <x v="1"/>
    <n v="41262"/>
  </r>
  <r>
    <n v="2016"/>
    <x v="4"/>
    <s v="Ørland"/>
    <x v="7"/>
    <x v="0"/>
    <x v="2"/>
    <m/>
  </r>
  <r>
    <n v="2011"/>
    <x v="4"/>
    <s v="Åfjord"/>
    <x v="8"/>
    <x v="0"/>
    <x v="0"/>
    <n v="102506"/>
  </r>
  <r>
    <n v="2011"/>
    <x v="4"/>
    <s v="Åfjord"/>
    <x v="8"/>
    <x v="0"/>
    <x v="1"/>
    <n v="102296"/>
  </r>
  <r>
    <n v="2011"/>
    <x v="4"/>
    <s v="Åfjord"/>
    <x v="8"/>
    <x v="0"/>
    <x v="2"/>
    <n v="113293"/>
  </r>
  <r>
    <n v="2015"/>
    <x v="4"/>
    <s v="Åfjord"/>
    <x v="8"/>
    <x v="0"/>
    <x v="0"/>
    <n v="19322"/>
  </r>
  <r>
    <n v="2015"/>
    <x v="4"/>
    <s v="Åfjord"/>
    <x v="8"/>
    <x v="0"/>
    <x v="1"/>
    <n v="19322"/>
  </r>
  <r>
    <n v="2015"/>
    <x v="4"/>
    <s v="Åfjord"/>
    <x v="8"/>
    <x v="0"/>
    <x v="2"/>
    <n v="31816"/>
  </r>
  <r>
    <n v="2015"/>
    <x v="4"/>
    <s v="Osen"/>
    <x v="9"/>
    <x v="0"/>
    <x v="0"/>
    <n v="26522"/>
  </r>
  <r>
    <n v="2015"/>
    <x v="4"/>
    <s v="Osen"/>
    <x v="9"/>
    <x v="0"/>
    <x v="1"/>
    <n v="26522"/>
  </r>
  <r>
    <n v="2015"/>
    <x v="4"/>
    <s v="Osen"/>
    <x v="9"/>
    <x v="0"/>
    <x v="2"/>
    <n v="39589"/>
  </r>
  <r>
    <n v="2005"/>
    <x v="5"/>
    <s v="Oppdal"/>
    <x v="10"/>
    <x v="0"/>
    <x v="0"/>
    <n v="37060"/>
  </r>
  <r>
    <n v="2005"/>
    <x v="5"/>
    <s v="Oppdal"/>
    <x v="10"/>
    <x v="0"/>
    <x v="1"/>
    <n v="37060"/>
  </r>
  <r>
    <n v="2005"/>
    <x v="5"/>
    <s v="Oppdal"/>
    <x v="10"/>
    <x v="0"/>
    <x v="2"/>
    <m/>
  </r>
  <r>
    <n v="2016"/>
    <x v="5"/>
    <s v="Rennebu"/>
    <x v="11"/>
    <x v="0"/>
    <x v="0"/>
    <n v="145123"/>
  </r>
  <r>
    <n v="2016"/>
    <x v="5"/>
    <s v="Rennebu"/>
    <x v="11"/>
    <x v="0"/>
    <x v="1"/>
    <n v="145123"/>
  </r>
  <r>
    <n v="2016"/>
    <x v="5"/>
    <s v="Rennebu"/>
    <x v="11"/>
    <x v="0"/>
    <x v="2"/>
    <n v="190288"/>
  </r>
  <r>
    <n v="2005"/>
    <x v="3"/>
    <s v="Orkland"/>
    <x v="4"/>
    <x v="0"/>
    <x v="0"/>
    <n v="174334"/>
  </r>
  <r>
    <n v="2005"/>
    <x v="3"/>
    <s v="Orkland"/>
    <x v="4"/>
    <x v="0"/>
    <x v="1"/>
    <n v="134237"/>
  </r>
  <r>
    <n v="2005"/>
    <x v="3"/>
    <s v="Orkland"/>
    <x v="4"/>
    <x v="0"/>
    <x v="2"/>
    <n v="174334"/>
  </r>
  <r>
    <n v="2006"/>
    <x v="3"/>
    <s v="Orkland"/>
    <x v="4"/>
    <x v="0"/>
    <x v="0"/>
    <n v="159533"/>
  </r>
  <r>
    <n v="2006"/>
    <x v="3"/>
    <s v="Orkland"/>
    <x v="4"/>
    <x v="0"/>
    <x v="1"/>
    <n v="159533"/>
  </r>
  <r>
    <n v="2006"/>
    <x v="3"/>
    <s v="Orkland"/>
    <x v="4"/>
    <x v="0"/>
    <x v="2"/>
    <m/>
  </r>
  <r>
    <n v="0"/>
    <x v="5"/>
    <s v="Røros"/>
    <x v="12"/>
    <x v="0"/>
    <x v="0"/>
    <n v="0"/>
  </r>
  <r>
    <n v="1998"/>
    <x v="5"/>
    <s v="Røros"/>
    <x v="12"/>
    <x v="0"/>
    <x v="1"/>
    <n v="0"/>
  </r>
  <r>
    <n v="1998"/>
    <x v="5"/>
    <s v="Røros"/>
    <x v="12"/>
    <x v="0"/>
    <x v="2"/>
    <m/>
  </r>
  <r>
    <n v="2016"/>
    <x v="5"/>
    <s v="Holtålen"/>
    <x v="13"/>
    <x v="0"/>
    <x v="0"/>
    <n v="50581"/>
  </r>
  <r>
    <n v="2016"/>
    <x v="5"/>
    <s v="Holtålen"/>
    <x v="13"/>
    <x v="0"/>
    <x v="1"/>
    <n v="50581"/>
  </r>
  <r>
    <n v="2016"/>
    <x v="5"/>
    <s v="Holtålen"/>
    <x v="13"/>
    <x v="0"/>
    <x v="2"/>
    <n v="64069"/>
  </r>
  <r>
    <n v="2010"/>
    <x v="5"/>
    <s v="Midtre Gauldal"/>
    <x v="14"/>
    <x v="0"/>
    <x v="0"/>
    <n v="265228"/>
  </r>
  <r>
    <n v="2010"/>
    <x v="5"/>
    <s v="Midtre Gauldal"/>
    <x v="14"/>
    <x v="0"/>
    <x v="1"/>
    <n v="265228"/>
  </r>
  <r>
    <n v="2010"/>
    <x v="5"/>
    <s v="Midtre Gauldal"/>
    <x v="14"/>
    <x v="0"/>
    <x v="2"/>
    <n v="379508"/>
  </r>
  <r>
    <n v="2015"/>
    <x v="5"/>
    <s v="Melhus"/>
    <x v="15"/>
    <x v="0"/>
    <x v="0"/>
    <n v="238271"/>
  </r>
  <r>
    <n v="2015"/>
    <x v="5"/>
    <s v="Melhus"/>
    <x v="15"/>
    <x v="0"/>
    <x v="1"/>
    <n v="238271"/>
  </r>
  <r>
    <n v="2015"/>
    <x v="5"/>
    <s v="Melhus"/>
    <x v="15"/>
    <x v="0"/>
    <x v="2"/>
    <n v="310861"/>
  </r>
  <r>
    <n v="2016"/>
    <x v="3"/>
    <s v="Skaun"/>
    <x v="16"/>
    <x v="0"/>
    <x v="0"/>
    <n v="97528"/>
  </r>
  <r>
    <n v="2016"/>
    <x v="3"/>
    <s v="Skaun"/>
    <x v="16"/>
    <x v="0"/>
    <x v="1"/>
    <n v="98682"/>
  </r>
  <r>
    <n v="2016"/>
    <x v="3"/>
    <s v="Skaun"/>
    <x v="16"/>
    <x v="0"/>
    <x v="2"/>
    <n v="122858"/>
  </r>
  <r>
    <n v="2010"/>
    <x v="0"/>
    <s v="Trondheim"/>
    <x v="0"/>
    <x v="0"/>
    <x v="0"/>
    <n v="84866"/>
  </r>
  <r>
    <n v="2010"/>
    <x v="0"/>
    <s v="Trondheim"/>
    <x v="0"/>
    <x v="0"/>
    <x v="1"/>
    <n v="84866"/>
  </r>
  <r>
    <n v="2010"/>
    <x v="0"/>
    <s v="Trondheim"/>
    <x v="0"/>
    <x v="0"/>
    <x v="2"/>
    <n v="90777"/>
  </r>
  <r>
    <n v="2006"/>
    <x v="0"/>
    <s v="Malvik"/>
    <x v="17"/>
    <x v="0"/>
    <x v="0"/>
    <n v="76690"/>
  </r>
  <r>
    <n v="2006"/>
    <x v="0"/>
    <s v="Malvik"/>
    <x v="17"/>
    <x v="0"/>
    <x v="1"/>
    <n v="76690"/>
  </r>
  <r>
    <n v="2006"/>
    <x v="0"/>
    <s v="Malvik"/>
    <x v="17"/>
    <x v="0"/>
    <x v="2"/>
    <m/>
  </r>
  <r>
    <n v="2002"/>
    <x v="0"/>
    <s v="Selbu"/>
    <x v="18"/>
    <x v="0"/>
    <x v="0"/>
    <n v="346336"/>
  </r>
  <r>
    <n v="2002"/>
    <x v="0"/>
    <s v="Selbu"/>
    <x v="18"/>
    <x v="0"/>
    <x v="1"/>
    <n v="259754"/>
  </r>
  <r>
    <n v="2002"/>
    <x v="0"/>
    <s v="Selbu"/>
    <x v="18"/>
    <x v="0"/>
    <x v="2"/>
    <n v="346573"/>
  </r>
  <r>
    <n v="2005"/>
    <x v="0"/>
    <s v="Tydal"/>
    <x v="19"/>
    <x v="0"/>
    <x v="0"/>
    <n v="74295"/>
  </r>
  <r>
    <n v="2005"/>
    <x v="0"/>
    <s v="Tydal"/>
    <x v="19"/>
    <x v="0"/>
    <x v="1"/>
    <n v="74295"/>
  </r>
  <r>
    <n v="2005"/>
    <x v="0"/>
    <s v="Tydal"/>
    <x v="19"/>
    <x v="0"/>
    <x v="2"/>
    <m/>
  </r>
  <r>
    <n v="2004"/>
    <x v="0"/>
    <s v="Meråker"/>
    <x v="20"/>
    <x v="0"/>
    <x v="0"/>
    <n v="192000"/>
  </r>
  <r>
    <n v="1991"/>
    <x v="0"/>
    <s v="Meråker"/>
    <x v="20"/>
    <x v="0"/>
    <x v="1"/>
    <n v="184500"/>
  </r>
  <r>
    <n v="1991"/>
    <x v="0"/>
    <s v="Meråker"/>
    <x v="20"/>
    <x v="0"/>
    <x v="2"/>
    <n v="192000"/>
  </r>
  <r>
    <n v="2002"/>
    <x v="0"/>
    <s v="Stjørdal"/>
    <x v="21"/>
    <x v="0"/>
    <x v="0"/>
    <n v="357653"/>
  </r>
  <r>
    <n v="2008"/>
    <x v="0"/>
    <s v="Stjørdal"/>
    <x v="21"/>
    <x v="0"/>
    <x v="1"/>
    <n v="176000"/>
  </r>
  <r>
    <n v="2008"/>
    <x v="0"/>
    <s v="Stjørdal"/>
    <x v="21"/>
    <x v="0"/>
    <x v="2"/>
    <n v="267178"/>
  </r>
  <r>
    <n v="2008"/>
    <x v="1"/>
    <s v="Frosta"/>
    <x v="22"/>
    <x v="0"/>
    <x v="0"/>
    <n v="27622"/>
  </r>
  <r>
    <n v="2009"/>
    <x v="1"/>
    <s v="Frosta"/>
    <x v="22"/>
    <x v="0"/>
    <x v="1"/>
    <n v="18600"/>
  </r>
  <r>
    <n v="2009"/>
    <x v="1"/>
    <s v="Frosta"/>
    <x v="22"/>
    <x v="0"/>
    <x v="2"/>
    <n v="27600"/>
  </r>
  <r>
    <n v="2008"/>
    <x v="1"/>
    <s v="Levanger"/>
    <x v="23"/>
    <x v="0"/>
    <x v="0"/>
    <n v="253061"/>
  </r>
  <r>
    <n v="2008"/>
    <x v="1"/>
    <s v="Levanger"/>
    <x v="23"/>
    <x v="0"/>
    <x v="1"/>
    <n v="192000"/>
  </r>
  <r>
    <n v="2008"/>
    <x v="1"/>
    <s v="Levanger"/>
    <x v="23"/>
    <x v="0"/>
    <x v="2"/>
    <n v="253643"/>
  </r>
  <r>
    <n v="2015"/>
    <x v="1"/>
    <s v="Verdal"/>
    <x v="24"/>
    <x v="0"/>
    <x v="0"/>
    <n v="292532"/>
  </r>
  <r>
    <n v="2015"/>
    <x v="1"/>
    <s v="Verdal"/>
    <x v="24"/>
    <x v="0"/>
    <x v="1"/>
    <n v="292532"/>
  </r>
  <r>
    <n v="2015"/>
    <x v="1"/>
    <s v="Verdal"/>
    <x v="24"/>
    <x v="0"/>
    <x v="2"/>
    <n v="307173"/>
  </r>
  <r>
    <n v="2006"/>
    <x v="4"/>
    <s v="Indre Fosen"/>
    <x v="25"/>
    <x v="0"/>
    <x v="0"/>
    <n v="11043.300000000001"/>
  </r>
  <r>
    <n v="2006"/>
    <x v="4"/>
    <s v="Indre Fosen"/>
    <x v="26"/>
    <x v="0"/>
    <x v="1"/>
    <n v="14973.300000000001"/>
  </r>
  <r>
    <n v="2006"/>
    <x v="4"/>
    <s v="Indre Fosen"/>
    <x v="27"/>
    <x v="0"/>
    <x v="2"/>
    <n v="11043.300000000001"/>
  </r>
  <r>
    <n v="2012"/>
    <x v="2"/>
    <s v="Namsos"/>
    <x v="2"/>
    <x v="0"/>
    <x v="0"/>
    <n v="128570"/>
  </r>
  <r>
    <n v="2012"/>
    <x v="2"/>
    <s v="Namsos"/>
    <x v="2"/>
    <x v="0"/>
    <x v="1"/>
    <n v="128570"/>
  </r>
  <r>
    <n v="2012"/>
    <x v="2"/>
    <s v="Namsos"/>
    <x v="2"/>
    <x v="0"/>
    <x v="2"/>
    <n v="174287"/>
  </r>
  <r>
    <n v="2004"/>
    <x v="1"/>
    <s v="Snåsa"/>
    <x v="28"/>
    <x v="0"/>
    <x v="0"/>
    <n v="251160"/>
  </r>
  <r>
    <n v="2004"/>
    <x v="1"/>
    <s v="Snåsa"/>
    <x v="28"/>
    <x v="0"/>
    <x v="1"/>
    <n v="251160"/>
  </r>
  <r>
    <n v="2004"/>
    <x v="1"/>
    <s v="Snåsa"/>
    <x v="28"/>
    <x v="0"/>
    <x v="2"/>
    <n v="270270"/>
  </r>
  <r>
    <n v="2013"/>
    <x v="2"/>
    <s v="Lierne"/>
    <x v="29"/>
    <x v="0"/>
    <x v="0"/>
    <n v="344826"/>
  </r>
  <r>
    <n v="2013"/>
    <x v="2"/>
    <s v="Lierne"/>
    <x v="29"/>
    <x v="0"/>
    <x v="1"/>
    <n v="170049"/>
  </r>
  <r>
    <n v="2013"/>
    <x v="2"/>
    <s v="Lierne"/>
    <x v="29"/>
    <x v="0"/>
    <x v="2"/>
    <n v="0"/>
  </r>
  <r>
    <n v="2013"/>
    <x v="2"/>
    <s v="Røyrvik"/>
    <x v="30"/>
    <x v="0"/>
    <x v="0"/>
    <n v="50383"/>
  </r>
  <r>
    <n v="2013"/>
    <x v="2"/>
    <s v="Røyrvik"/>
    <x v="30"/>
    <x v="0"/>
    <x v="1"/>
    <n v="50383"/>
  </r>
  <r>
    <n v="2013"/>
    <x v="2"/>
    <s v="Røyrvik"/>
    <x v="30"/>
    <x v="0"/>
    <x v="2"/>
    <n v="0"/>
  </r>
  <r>
    <n v="2014"/>
    <x v="2"/>
    <s v="Namsskogan"/>
    <x v="31"/>
    <x v="0"/>
    <x v="0"/>
    <n v="36402"/>
  </r>
  <r>
    <n v="2014"/>
    <x v="2"/>
    <s v="Namsskogan"/>
    <x v="31"/>
    <x v="0"/>
    <x v="1"/>
    <n v="36402"/>
  </r>
  <r>
    <n v="2014"/>
    <x v="2"/>
    <s v="Namsskogan"/>
    <x v="31"/>
    <x v="0"/>
    <x v="2"/>
    <n v="41512"/>
  </r>
  <r>
    <n v="2017"/>
    <x v="2"/>
    <s v="Grong"/>
    <x v="32"/>
    <x v="0"/>
    <x v="0"/>
    <n v="197624"/>
  </r>
  <r>
    <n v="2017"/>
    <x v="2"/>
    <s v="Grong"/>
    <x v="32"/>
    <x v="0"/>
    <x v="1"/>
    <n v="197624"/>
  </r>
  <r>
    <n v="2017"/>
    <x v="2"/>
    <s v="Grong"/>
    <x v="32"/>
    <x v="0"/>
    <x v="2"/>
    <m/>
  </r>
  <r>
    <n v="2017"/>
    <x v="2"/>
    <s v="Høylandet"/>
    <x v="33"/>
    <x v="0"/>
    <x v="0"/>
    <n v="198481"/>
  </r>
  <r>
    <n v="2017"/>
    <x v="2"/>
    <s v="Høylandet"/>
    <x v="33"/>
    <x v="0"/>
    <x v="1"/>
    <n v="198481"/>
  </r>
  <r>
    <n v="2017"/>
    <x v="2"/>
    <s v="Høylandet"/>
    <x v="33"/>
    <x v="0"/>
    <x v="2"/>
    <m/>
  </r>
  <r>
    <n v="2002"/>
    <x v="2"/>
    <s v="Overhalla"/>
    <x v="34"/>
    <x v="0"/>
    <x v="0"/>
    <n v="155000"/>
  </r>
  <r>
    <n v="1994"/>
    <x v="2"/>
    <s v="Overhalla"/>
    <x v="34"/>
    <x v="0"/>
    <x v="1"/>
    <n v="116000"/>
  </r>
  <r>
    <n v="1994"/>
    <x v="2"/>
    <s v="Overhalla"/>
    <x v="34"/>
    <x v="0"/>
    <x v="2"/>
    <m/>
  </r>
  <r>
    <n v="2011"/>
    <x v="2"/>
    <s v="Namsos"/>
    <x v="2"/>
    <x v="0"/>
    <x v="0"/>
    <n v="113000"/>
  </r>
  <r>
    <n v="2011"/>
    <x v="2"/>
    <s v="Namsos"/>
    <x v="2"/>
    <x v="0"/>
    <x v="1"/>
    <n v="73000"/>
  </r>
  <r>
    <n v="2011"/>
    <x v="2"/>
    <s v="Namsos"/>
    <x v="2"/>
    <x v="0"/>
    <x v="2"/>
    <n v="111000"/>
  </r>
  <r>
    <n v="2017"/>
    <x v="2"/>
    <s v="Flatanger"/>
    <x v="35"/>
    <x v="0"/>
    <x v="0"/>
    <n v="0"/>
  </r>
  <r>
    <n v="2017"/>
    <x v="2"/>
    <s v="Flatanger"/>
    <x v="35"/>
    <x v="0"/>
    <x v="1"/>
    <n v="0"/>
  </r>
  <r>
    <n v="2017"/>
    <x v="2"/>
    <s v="Flatanger"/>
    <x v="35"/>
    <x v="0"/>
    <x v="2"/>
    <m/>
  </r>
  <r>
    <n v="0"/>
    <x v="2"/>
    <s v="Nærøyøysund"/>
    <x v="36"/>
    <x v="0"/>
    <x v="0"/>
    <n v="0"/>
  </r>
  <r>
    <n v="0"/>
    <x v="2"/>
    <s v="Nærøyøysund"/>
    <x v="36"/>
    <x v="0"/>
    <x v="1"/>
    <n v="0"/>
  </r>
  <r>
    <n v="0"/>
    <x v="2"/>
    <s v="Nærøyøysund"/>
    <x v="36"/>
    <x v="0"/>
    <x v="2"/>
    <m/>
  </r>
  <r>
    <n v="2003"/>
    <x v="2"/>
    <s v="Nærøyøysund"/>
    <x v="36"/>
    <x v="0"/>
    <x v="0"/>
    <n v="166000"/>
  </r>
  <r>
    <n v="2003"/>
    <x v="2"/>
    <s v="Nærøyøysund"/>
    <x v="36"/>
    <x v="0"/>
    <x v="1"/>
    <n v="166000"/>
  </r>
  <r>
    <n v="2003"/>
    <x v="2"/>
    <s v="Nærøyøysund"/>
    <x v="36"/>
    <x v="0"/>
    <x v="2"/>
    <n v="239583"/>
  </r>
  <r>
    <n v="2017"/>
    <x v="2"/>
    <s v="Leka"/>
    <x v="37"/>
    <x v="0"/>
    <x v="0"/>
    <n v="3190"/>
  </r>
  <r>
    <n v="2017"/>
    <x v="2"/>
    <s v="Leka"/>
    <x v="37"/>
    <x v="0"/>
    <x v="1"/>
    <n v="3190"/>
  </r>
  <r>
    <n v="2017"/>
    <x v="2"/>
    <s v="Leka"/>
    <x v="37"/>
    <x v="0"/>
    <x v="2"/>
    <m/>
  </r>
  <r>
    <n v="2005"/>
    <x v="1"/>
    <s v="Inderøy"/>
    <x v="38"/>
    <x v="0"/>
    <x v="0"/>
    <n v="199102"/>
  </r>
  <r>
    <n v="2005"/>
    <x v="1"/>
    <s v="Inderøy"/>
    <x v="38"/>
    <x v="0"/>
    <x v="1"/>
    <n v="173819"/>
  </r>
  <r>
    <n v="2005"/>
    <x v="1"/>
    <s v="Inderøy"/>
    <x v="38"/>
    <x v="0"/>
    <x v="2"/>
    <n v="197563"/>
  </r>
  <r>
    <n v="2016"/>
    <x v="4"/>
    <s v="Indre Fosen"/>
    <x v="25"/>
    <x v="0"/>
    <x v="0"/>
    <n v="255241"/>
  </r>
  <r>
    <n v="2016"/>
    <x v="4"/>
    <s v="Indre Fosen"/>
    <x v="25"/>
    <x v="0"/>
    <x v="1"/>
    <n v="255241"/>
  </r>
  <r>
    <n v="2016"/>
    <x v="4"/>
    <s v="Indre Fosen"/>
    <x v="25"/>
    <x v="0"/>
    <x v="2"/>
    <n v="302000"/>
  </r>
  <r>
    <n v="2017"/>
    <x v="3"/>
    <s v="Rindal"/>
    <x v="39"/>
    <x v="0"/>
    <x v="0"/>
    <m/>
  </r>
  <r>
    <n v="2017"/>
    <x v="3"/>
    <s v="Rindal"/>
    <x v="39"/>
    <x v="0"/>
    <x v="1"/>
    <m/>
  </r>
  <r>
    <n v="2017"/>
    <x v="3"/>
    <s v="Rindal"/>
    <x v="39"/>
    <x v="0"/>
    <x v="2"/>
    <m/>
  </r>
  <r>
    <n v="2020"/>
    <x v="0"/>
    <s v="Trondheim"/>
    <x v="0"/>
    <x v="1"/>
    <x v="3"/>
    <n v="77709"/>
  </r>
  <r>
    <n v="2020"/>
    <x v="0"/>
    <s v="Trondheim"/>
    <x v="0"/>
    <x v="2"/>
    <x v="3"/>
    <n v="100844"/>
  </r>
  <r>
    <n v="2020"/>
    <x v="0"/>
    <s v="Trondheim"/>
    <x v="0"/>
    <x v="3"/>
    <x v="3"/>
    <n v="38440"/>
  </r>
  <r>
    <n v="2020"/>
    <x v="0"/>
    <s v="Trondheim"/>
    <x v="0"/>
    <x v="4"/>
    <x v="3"/>
    <n v="431"/>
  </r>
  <r>
    <n v="2020"/>
    <x v="0"/>
    <s v="Trondheim"/>
    <x v="0"/>
    <x v="1"/>
    <x v="4"/>
    <n v="1426"/>
  </r>
  <r>
    <n v="2020"/>
    <x v="0"/>
    <s v="Trondheim"/>
    <x v="0"/>
    <x v="2"/>
    <x v="4"/>
    <n v="3649"/>
  </r>
  <r>
    <n v="2020"/>
    <x v="0"/>
    <s v="Trondheim"/>
    <x v="0"/>
    <x v="3"/>
    <x v="4"/>
    <n v="3592"/>
  </r>
  <r>
    <n v="2020"/>
    <x v="0"/>
    <s v="Trondheim"/>
    <x v="0"/>
    <x v="4"/>
    <x v="4"/>
    <n v="88"/>
  </r>
  <r>
    <n v="2020"/>
    <x v="0"/>
    <s v="Trondheim"/>
    <x v="0"/>
    <x v="1"/>
    <x v="5"/>
    <n v="54"/>
  </r>
  <r>
    <n v="2020"/>
    <x v="0"/>
    <s v="Trondheim"/>
    <x v="0"/>
    <x v="2"/>
    <x v="5"/>
    <n v="3584"/>
  </r>
  <r>
    <n v="2020"/>
    <x v="0"/>
    <s v="Trondheim"/>
    <x v="0"/>
    <x v="3"/>
    <x v="5"/>
    <n v="11818"/>
  </r>
  <r>
    <n v="2020"/>
    <x v="0"/>
    <s v="Trondheim"/>
    <x v="0"/>
    <x v="4"/>
    <x v="5"/>
    <n v="72"/>
  </r>
  <r>
    <n v="2020"/>
    <x v="0"/>
    <s v="Trondheim"/>
    <x v="0"/>
    <x v="1"/>
    <x v="6"/>
    <n v="1204"/>
  </r>
  <r>
    <n v="2020"/>
    <x v="0"/>
    <s v="Trondheim"/>
    <x v="0"/>
    <x v="2"/>
    <x v="6"/>
    <n v="620"/>
  </r>
  <r>
    <n v="2020"/>
    <x v="0"/>
    <s v="Trondheim"/>
    <x v="0"/>
    <x v="3"/>
    <x v="6"/>
    <n v="22"/>
  </r>
  <r>
    <n v="2020"/>
    <x v="1"/>
    <s v="Steinkjer"/>
    <x v="1"/>
    <x v="1"/>
    <x v="3"/>
    <n v="345316"/>
  </r>
  <r>
    <n v="2020"/>
    <x v="1"/>
    <s v="Steinkjer"/>
    <x v="1"/>
    <x v="2"/>
    <x v="3"/>
    <n v="264693"/>
  </r>
  <r>
    <n v="2020"/>
    <x v="1"/>
    <s v="Steinkjer"/>
    <x v="1"/>
    <x v="3"/>
    <x v="3"/>
    <n v="201478"/>
  </r>
  <r>
    <n v="2020"/>
    <x v="1"/>
    <s v="Steinkjer"/>
    <x v="1"/>
    <x v="1"/>
    <x v="4"/>
    <n v="11348"/>
  </r>
  <r>
    <n v="2020"/>
    <x v="1"/>
    <s v="Steinkjer"/>
    <x v="1"/>
    <x v="2"/>
    <x v="4"/>
    <n v="9069"/>
  </r>
  <r>
    <n v="2020"/>
    <x v="1"/>
    <s v="Steinkjer"/>
    <x v="1"/>
    <x v="3"/>
    <x v="4"/>
    <n v="13028"/>
  </r>
  <r>
    <n v="2020"/>
    <x v="1"/>
    <s v="Steinkjer"/>
    <x v="1"/>
    <x v="1"/>
    <x v="5"/>
    <n v="25"/>
  </r>
  <r>
    <n v="2020"/>
    <x v="1"/>
    <s v="Steinkjer"/>
    <x v="1"/>
    <x v="2"/>
    <x v="5"/>
    <n v="1782"/>
  </r>
  <r>
    <n v="2020"/>
    <x v="1"/>
    <s v="Steinkjer"/>
    <x v="1"/>
    <x v="3"/>
    <x v="5"/>
    <n v="11447"/>
  </r>
  <r>
    <n v="2020"/>
    <x v="1"/>
    <s v="Steinkjer"/>
    <x v="1"/>
    <x v="1"/>
    <x v="6"/>
    <n v="1464"/>
  </r>
  <r>
    <n v="2020"/>
    <x v="1"/>
    <s v="Steinkjer"/>
    <x v="1"/>
    <x v="2"/>
    <x v="6"/>
    <n v="1828"/>
  </r>
  <r>
    <n v="2020"/>
    <x v="1"/>
    <s v="Steinkjer"/>
    <x v="1"/>
    <x v="3"/>
    <x v="6"/>
    <n v="387"/>
  </r>
  <r>
    <n v="2020"/>
    <x v="2"/>
    <s v="Namsos"/>
    <x v="2"/>
    <x v="1"/>
    <x v="3"/>
    <n v="379302"/>
  </r>
  <r>
    <n v="2020"/>
    <x v="2"/>
    <s v="Namsos"/>
    <x v="2"/>
    <x v="2"/>
    <x v="3"/>
    <n v="204708"/>
  </r>
  <r>
    <n v="2020"/>
    <x v="2"/>
    <s v="Namsos"/>
    <x v="2"/>
    <x v="3"/>
    <x v="3"/>
    <n v="158110"/>
  </r>
  <r>
    <n v="2020"/>
    <x v="2"/>
    <s v="Namsos"/>
    <x v="2"/>
    <x v="1"/>
    <x v="4"/>
    <n v="11053"/>
  </r>
  <r>
    <n v="2020"/>
    <x v="2"/>
    <s v="Namsos"/>
    <x v="2"/>
    <x v="2"/>
    <x v="4"/>
    <n v="6873"/>
  </r>
  <r>
    <n v="2020"/>
    <x v="2"/>
    <s v="Namsos"/>
    <x v="2"/>
    <x v="3"/>
    <x v="4"/>
    <n v="7453"/>
  </r>
  <r>
    <n v="2020"/>
    <x v="2"/>
    <s v="Namsos"/>
    <x v="2"/>
    <x v="1"/>
    <x v="5"/>
    <n v="0"/>
  </r>
  <r>
    <n v="2020"/>
    <x v="2"/>
    <s v="Namsos"/>
    <x v="2"/>
    <x v="2"/>
    <x v="5"/>
    <n v="2740"/>
  </r>
  <r>
    <n v="2020"/>
    <x v="2"/>
    <s v="Namsos"/>
    <x v="2"/>
    <x v="3"/>
    <x v="5"/>
    <n v="6242"/>
  </r>
  <r>
    <n v="2020"/>
    <x v="2"/>
    <s v="Namsos"/>
    <x v="2"/>
    <x v="1"/>
    <x v="6"/>
    <n v="6467"/>
  </r>
  <r>
    <n v="2020"/>
    <x v="2"/>
    <s v="Namsos"/>
    <x v="2"/>
    <x v="2"/>
    <x v="6"/>
    <n v="7923"/>
  </r>
  <r>
    <n v="2020"/>
    <x v="2"/>
    <s v="Namsos"/>
    <x v="2"/>
    <x v="3"/>
    <x v="6"/>
    <n v="1501"/>
  </r>
  <r>
    <n v="2020"/>
    <x v="3"/>
    <s v="Frøya"/>
    <x v="6"/>
    <x v="1"/>
    <x v="3"/>
    <n v="1314"/>
  </r>
  <r>
    <n v="2020"/>
    <x v="3"/>
    <s v="Frøya"/>
    <x v="6"/>
    <x v="2"/>
    <x v="3"/>
    <n v="328"/>
  </r>
  <r>
    <n v="2020"/>
    <x v="3"/>
    <s v="Frøya"/>
    <x v="6"/>
    <x v="3"/>
    <x v="3"/>
    <n v="42"/>
  </r>
  <r>
    <n v="2020"/>
    <x v="3"/>
    <s v="Frøya"/>
    <x v="6"/>
    <x v="1"/>
    <x v="4"/>
    <n v="111"/>
  </r>
  <r>
    <n v="2020"/>
    <x v="3"/>
    <s v="Frøya"/>
    <x v="6"/>
    <x v="2"/>
    <x v="4"/>
    <n v="6"/>
  </r>
  <r>
    <n v="2020"/>
    <x v="3"/>
    <s v="Frøya"/>
    <x v="6"/>
    <x v="3"/>
    <x v="4"/>
    <n v="0"/>
  </r>
  <r>
    <n v="2020"/>
    <x v="3"/>
    <s v="Frøya"/>
    <x v="6"/>
    <x v="1"/>
    <x v="5"/>
    <n v="0"/>
  </r>
  <r>
    <n v="2020"/>
    <x v="3"/>
    <s v="Frøya"/>
    <x v="6"/>
    <x v="2"/>
    <x v="5"/>
    <n v="8"/>
  </r>
  <r>
    <n v="2020"/>
    <x v="3"/>
    <s v="Frøya"/>
    <x v="6"/>
    <x v="3"/>
    <x v="5"/>
    <n v="2"/>
  </r>
  <r>
    <n v="2020"/>
    <x v="3"/>
    <s v="Frøya"/>
    <x v="6"/>
    <x v="1"/>
    <x v="6"/>
    <n v="20"/>
  </r>
  <r>
    <n v="2020"/>
    <x v="3"/>
    <s v="Frøya"/>
    <x v="6"/>
    <x v="2"/>
    <x v="6"/>
    <n v="117"/>
  </r>
  <r>
    <n v="2020"/>
    <x v="3"/>
    <s v="Frøya"/>
    <x v="6"/>
    <x v="3"/>
    <x v="6"/>
    <n v="0"/>
  </r>
  <r>
    <n v="2020"/>
    <x v="4"/>
    <s v="Osen"/>
    <x v="9"/>
    <x v="1"/>
    <x v="3"/>
    <n v="28601"/>
  </r>
  <r>
    <n v="2020"/>
    <x v="4"/>
    <s v="Osen"/>
    <x v="9"/>
    <x v="2"/>
    <x v="3"/>
    <n v="14443"/>
  </r>
  <r>
    <n v="2020"/>
    <x v="4"/>
    <s v="Osen"/>
    <x v="9"/>
    <x v="3"/>
    <x v="3"/>
    <n v="5001"/>
  </r>
  <r>
    <n v="2020"/>
    <x v="4"/>
    <s v="Osen"/>
    <x v="9"/>
    <x v="1"/>
    <x v="4"/>
    <n v="3125"/>
  </r>
  <r>
    <n v="2020"/>
    <x v="4"/>
    <s v="Osen"/>
    <x v="9"/>
    <x v="2"/>
    <x v="4"/>
    <n v="1770"/>
  </r>
  <r>
    <n v="2020"/>
    <x v="4"/>
    <s v="Osen"/>
    <x v="9"/>
    <x v="3"/>
    <x v="4"/>
    <n v="399"/>
  </r>
  <r>
    <n v="2020"/>
    <x v="4"/>
    <s v="Osen"/>
    <x v="9"/>
    <x v="1"/>
    <x v="5"/>
    <n v="5"/>
  </r>
  <r>
    <n v="2020"/>
    <x v="4"/>
    <s v="Osen"/>
    <x v="9"/>
    <x v="2"/>
    <x v="5"/>
    <n v="1820"/>
  </r>
  <r>
    <n v="2020"/>
    <x v="4"/>
    <s v="Osen"/>
    <x v="9"/>
    <x v="3"/>
    <x v="5"/>
    <n v="615"/>
  </r>
  <r>
    <n v="2020"/>
    <x v="4"/>
    <s v="Osen"/>
    <x v="9"/>
    <x v="1"/>
    <x v="6"/>
    <n v="34"/>
  </r>
  <r>
    <n v="2020"/>
    <x v="4"/>
    <s v="Osen"/>
    <x v="9"/>
    <x v="2"/>
    <x v="6"/>
    <n v="105"/>
  </r>
  <r>
    <n v="2020"/>
    <x v="4"/>
    <s v="Osen"/>
    <x v="9"/>
    <x v="3"/>
    <x v="6"/>
    <n v="0"/>
  </r>
  <r>
    <n v="2020"/>
    <x v="5"/>
    <s v="Oppdal"/>
    <x v="10"/>
    <x v="1"/>
    <x v="3"/>
    <n v="41386"/>
  </r>
  <r>
    <n v="2020"/>
    <x v="5"/>
    <s v="Oppdal"/>
    <x v="10"/>
    <x v="2"/>
    <x v="3"/>
    <n v="43746"/>
  </r>
  <r>
    <n v="2020"/>
    <x v="5"/>
    <s v="Oppdal"/>
    <x v="10"/>
    <x v="3"/>
    <x v="3"/>
    <n v="238"/>
  </r>
  <r>
    <n v="2020"/>
    <x v="5"/>
    <s v="Oppdal"/>
    <x v="10"/>
    <x v="1"/>
    <x v="4"/>
    <n v="13965"/>
  </r>
  <r>
    <n v="2020"/>
    <x v="5"/>
    <s v="Oppdal"/>
    <x v="10"/>
    <x v="2"/>
    <x v="4"/>
    <n v="5473"/>
  </r>
  <r>
    <n v="2020"/>
    <x v="5"/>
    <s v="Oppdal"/>
    <x v="10"/>
    <x v="3"/>
    <x v="4"/>
    <n v="11"/>
  </r>
  <r>
    <n v="2020"/>
    <x v="5"/>
    <s v="Oppdal"/>
    <x v="10"/>
    <x v="1"/>
    <x v="5"/>
    <n v="148"/>
  </r>
  <r>
    <n v="2020"/>
    <x v="5"/>
    <s v="Oppdal"/>
    <x v="10"/>
    <x v="2"/>
    <x v="5"/>
    <n v="24589"/>
  </r>
  <r>
    <n v="2020"/>
    <x v="5"/>
    <s v="Oppdal"/>
    <x v="10"/>
    <x v="3"/>
    <x v="5"/>
    <n v="38"/>
  </r>
  <r>
    <n v="2020"/>
    <x v="5"/>
    <s v="Oppdal"/>
    <x v="10"/>
    <x v="4"/>
    <x v="5"/>
    <n v="1"/>
  </r>
  <r>
    <n v="2020"/>
    <x v="5"/>
    <s v="Oppdal"/>
    <x v="10"/>
    <x v="1"/>
    <x v="6"/>
    <n v="93"/>
  </r>
  <r>
    <n v="2020"/>
    <x v="5"/>
    <s v="Oppdal"/>
    <x v="10"/>
    <x v="2"/>
    <x v="6"/>
    <n v="3"/>
  </r>
  <r>
    <n v="2020"/>
    <x v="5"/>
    <s v="Oppdal"/>
    <x v="10"/>
    <x v="3"/>
    <x v="6"/>
    <n v="0"/>
  </r>
  <r>
    <n v="2020"/>
    <x v="5"/>
    <s v="Rennebu"/>
    <x v="11"/>
    <x v="1"/>
    <x v="3"/>
    <n v="84759"/>
  </r>
  <r>
    <n v="2020"/>
    <x v="5"/>
    <s v="Rennebu"/>
    <x v="11"/>
    <x v="2"/>
    <x v="3"/>
    <n v="75353"/>
  </r>
  <r>
    <n v="2020"/>
    <x v="5"/>
    <s v="Rennebu"/>
    <x v="11"/>
    <x v="3"/>
    <x v="3"/>
    <n v="12908"/>
  </r>
  <r>
    <n v="2020"/>
    <x v="5"/>
    <s v="Rennebu"/>
    <x v="11"/>
    <x v="4"/>
    <x v="3"/>
    <n v="6"/>
  </r>
  <r>
    <n v="2020"/>
    <x v="5"/>
    <s v="Rennebu"/>
    <x v="11"/>
    <x v="1"/>
    <x v="4"/>
    <n v="26070"/>
  </r>
  <r>
    <n v="2020"/>
    <x v="5"/>
    <s v="Rennebu"/>
    <x v="11"/>
    <x v="2"/>
    <x v="4"/>
    <n v="13689"/>
  </r>
  <r>
    <n v="2020"/>
    <x v="5"/>
    <s v="Rennebu"/>
    <x v="11"/>
    <x v="3"/>
    <x v="4"/>
    <n v="2753"/>
  </r>
  <r>
    <n v="2020"/>
    <x v="5"/>
    <s v="Rennebu"/>
    <x v="11"/>
    <x v="1"/>
    <x v="5"/>
    <n v="13395"/>
  </r>
  <r>
    <n v="2020"/>
    <x v="5"/>
    <s v="Rennebu"/>
    <x v="11"/>
    <x v="2"/>
    <x v="5"/>
    <n v="16437"/>
  </r>
  <r>
    <n v="2020"/>
    <x v="5"/>
    <s v="Rennebu"/>
    <x v="11"/>
    <x v="3"/>
    <x v="5"/>
    <n v="6622"/>
  </r>
  <r>
    <n v="2020"/>
    <x v="5"/>
    <s v="Rennebu"/>
    <x v="11"/>
    <x v="1"/>
    <x v="6"/>
    <n v="134"/>
  </r>
  <r>
    <n v="2020"/>
    <x v="5"/>
    <s v="Rennebu"/>
    <x v="11"/>
    <x v="2"/>
    <x v="6"/>
    <n v="25"/>
  </r>
  <r>
    <n v="2020"/>
    <x v="5"/>
    <s v="Rennebu"/>
    <x v="11"/>
    <x v="3"/>
    <x v="6"/>
    <n v="7"/>
  </r>
  <r>
    <n v="2020"/>
    <x v="5"/>
    <s v="Røros"/>
    <x v="12"/>
    <x v="1"/>
    <x v="3"/>
    <n v="81057"/>
  </r>
  <r>
    <n v="2020"/>
    <x v="5"/>
    <s v="Røros"/>
    <x v="12"/>
    <x v="2"/>
    <x v="3"/>
    <n v="27618"/>
  </r>
  <r>
    <n v="2020"/>
    <x v="5"/>
    <s v="Røros"/>
    <x v="12"/>
    <x v="3"/>
    <x v="3"/>
    <n v="17"/>
  </r>
  <r>
    <n v="2020"/>
    <x v="5"/>
    <s v="Røros"/>
    <x v="12"/>
    <x v="1"/>
    <x v="4"/>
    <n v="10322"/>
  </r>
  <r>
    <n v="2020"/>
    <x v="5"/>
    <s v="Røros"/>
    <x v="12"/>
    <x v="2"/>
    <x v="4"/>
    <n v="4685"/>
  </r>
  <r>
    <n v="2020"/>
    <x v="5"/>
    <s v="Røros"/>
    <x v="12"/>
    <x v="3"/>
    <x v="4"/>
    <n v="0"/>
  </r>
  <r>
    <n v="2020"/>
    <x v="5"/>
    <s v="Røros"/>
    <x v="12"/>
    <x v="1"/>
    <x v="5"/>
    <n v="12"/>
  </r>
  <r>
    <n v="2020"/>
    <x v="5"/>
    <s v="Røros"/>
    <x v="12"/>
    <x v="2"/>
    <x v="5"/>
    <n v="81951"/>
  </r>
  <r>
    <n v="2020"/>
    <x v="5"/>
    <s v="Røros"/>
    <x v="12"/>
    <x v="3"/>
    <x v="5"/>
    <n v="902"/>
  </r>
  <r>
    <n v="2020"/>
    <x v="5"/>
    <s v="Røros"/>
    <x v="12"/>
    <x v="1"/>
    <x v="6"/>
    <n v="370"/>
  </r>
  <r>
    <n v="2020"/>
    <x v="5"/>
    <s v="Røros"/>
    <x v="12"/>
    <x v="2"/>
    <x v="6"/>
    <n v="64"/>
  </r>
  <r>
    <n v="2020"/>
    <x v="5"/>
    <s v="Røros"/>
    <x v="12"/>
    <x v="3"/>
    <x v="6"/>
    <n v="0"/>
  </r>
  <r>
    <n v="2020"/>
    <x v="5"/>
    <s v="Holtålen"/>
    <x v="13"/>
    <x v="1"/>
    <x v="3"/>
    <n v="69821"/>
  </r>
  <r>
    <n v="2020"/>
    <x v="5"/>
    <s v="Holtålen"/>
    <x v="13"/>
    <x v="2"/>
    <x v="3"/>
    <n v="29135"/>
  </r>
  <r>
    <n v="2020"/>
    <x v="5"/>
    <s v="Holtålen"/>
    <x v="13"/>
    <x v="3"/>
    <x v="3"/>
    <n v="2216"/>
  </r>
  <r>
    <n v="2020"/>
    <x v="5"/>
    <s v="Holtålen"/>
    <x v="13"/>
    <x v="1"/>
    <x v="4"/>
    <n v="8663"/>
  </r>
  <r>
    <n v="2020"/>
    <x v="5"/>
    <s v="Holtålen"/>
    <x v="13"/>
    <x v="2"/>
    <x v="4"/>
    <n v="2267"/>
  </r>
  <r>
    <n v="2020"/>
    <x v="5"/>
    <s v="Holtålen"/>
    <x v="13"/>
    <x v="3"/>
    <x v="4"/>
    <n v="391"/>
  </r>
  <r>
    <n v="2020"/>
    <x v="5"/>
    <s v="Holtålen"/>
    <x v="13"/>
    <x v="1"/>
    <x v="5"/>
    <n v="10140"/>
  </r>
  <r>
    <n v="2020"/>
    <x v="5"/>
    <s v="Holtålen"/>
    <x v="13"/>
    <x v="2"/>
    <x v="5"/>
    <n v="7060"/>
  </r>
  <r>
    <n v="2020"/>
    <x v="5"/>
    <s v="Holtålen"/>
    <x v="13"/>
    <x v="3"/>
    <x v="5"/>
    <n v="522"/>
  </r>
  <r>
    <n v="2020"/>
    <x v="5"/>
    <s v="Holtålen"/>
    <x v="13"/>
    <x v="1"/>
    <x v="6"/>
    <n v="354"/>
  </r>
  <r>
    <n v="2020"/>
    <x v="5"/>
    <s v="Holtålen"/>
    <x v="13"/>
    <x v="2"/>
    <x v="6"/>
    <n v="0"/>
  </r>
  <r>
    <n v="2020"/>
    <x v="5"/>
    <s v="Holtålen"/>
    <x v="13"/>
    <x v="3"/>
    <x v="6"/>
    <n v="1"/>
  </r>
  <r>
    <n v="2020"/>
    <x v="5"/>
    <s v="Midtre Gauldal"/>
    <x v="40"/>
    <x v="1"/>
    <x v="3"/>
    <n v="216261"/>
  </r>
  <r>
    <n v="2020"/>
    <x v="5"/>
    <s v="Midtre Gauldal"/>
    <x v="40"/>
    <x v="2"/>
    <x v="3"/>
    <n v="113406"/>
  </r>
  <r>
    <n v="2020"/>
    <x v="5"/>
    <s v="Midtre Gauldal"/>
    <x v="40"/>
    <x v="3"/>
    <x v="3"/>
    <n v="43113"/>
  </r>
  <r>
    <n v="2020"/>
    <x v="5"/>
    <s v="Midtre Gauldal"/>
    <x v="40"/>
    <x v="1"/>
    <x v="4"/>
    <n v="33879"/>
  </r>
  <r>
    <n v="2020"/>
    <x v="5"/>
    <s v="Midtre Gauldal"/>
    <x v="40"/>
    <x v="2"/>
    <x v="4"/>
    <n v="18322"/>
  </r>
  <r>
    <n v="2020"/>
    <x v="5"/>
    <s v="Midtre Gauldal"/>
    <x v="40"/>
    <x v="3"/>
    <x v="4"/>
    <n v="7074"/>
  </r>
  <r>
    <n v="2020"/>
    <x v="5"/>
    <s v="Midtre Gauldal"/>
    <x v="40"/>
    <x v="1"/>
    <x v="5"/>
    <n v="33568"/>
  </r>
  <r>
    <n v="2020"/>
    <x v="5"/>
    <s v="Midtre Gauldal"/>
    <x v="40"/>
    <x v="2"/>
    <x v="5"/>
    <n v="22631"/>
  </r>
  <r>
    <n v="2020"/>
    <x v="5"/>
    <s v="Midtre Gauldal"/>
    <x v="40"/>
    <x v="3"/>
    <x v="5"/>
    <n v="13732"/>
  </r>
  <r>
    <n v="2020"/>
    <x v="5"/>
    <s v="Midtre Gauldal"/>
    <x v="40"/>
    <x v="1"/>
    <x v="6"/>
    <n v="865"/>
  </r>
  <r>
    <n v="2020"/>
    <x v="5"/>
    <s v="Midtre Gauldal"/>
    <x v="40"/>
    <x v="2"/>
    <x v="6"/>
    <n v="16"/>
  </r>
  <r>
    <n v="2020"/>
    <x v="5"/>
    <s v="Midtre Gauldal"/>
    <x v="40"/>
    <x v="3"/>
    <x v="6"/>
    <n v="22"/>
  </r>
  <r>
    <n v="2020"/>
    <x v="5"/>
    <s v="Melhus"/>
    <x v="15"/>
    <x v="1"/>
    <x v="3"/>
    <n v="167478"/>
  </r>
  <r>
    <n v="2020"/>
    <x v="5"/>
    <s v="Melhus"/>
    <x v="15"/>
    <x v="2"/>
    <x v="3"/>
    <n v="105551"/>
  </r>
  <r>
    <n v="2020"/>
    <x v="5"/>
    <s v="Melhus"/>
    <x v="15"/>
    <x v="3"/>
    <x v="3"/>
    <n v="28228"/>
  </r>
  <r>
    <n v="2020"/>
    <x v="5"/>
    <s v="Melhus"/>
    <x v="15"/>
    <x v="4"/>
    <x v="3"/>
    <n v="96"/>
  </r>
  <r>
    <n v="2020"/>
    <x v="5"/>
    <s v="Melhus"/>
    <x v="15"/>
    <x v="1"/>
    <x v="4"/>
    <n v="1218"/>
  </r>
  <r>
    <n v="2020"/>
    <x v="5"/>
    <s v="Melhus"/>
    <x v="15"/>
    <x v="2"/>
    <x v="4"/>
    <n v="3241"/>
  </r>
  <r>
    <n v="2020"/>
    <x v="5"/>
    <s v="Melhus"/>
    <x v="15"/>
    <x v="3"/>
    <x v="4"/>
    <n v="3248"/>
  </r>
  <r>
    <n v="2020"/>
    <x v="5"/>
    <s v="Melhus"/>
    <x v="15"/>
    <x v="1"/>
    <x v="5"/>
    <n v="0"/>
  </r>
  <r>
    <n v="2020"/>
    <x v="5"/>
    <s v="Melhus"/>
    <x v="15"/>
    <x v="2"/>
    <x v="5"/>
    <n v="2992"/>
  </r>
  <r>
    <n v="2020"/>
    <x v="5"/>
    <s v="Melhus"/>
    <x v="15"/>
    <x v="3"/>
    <x v="5"/>
    <n v="19255"/>
  </r>
  <r>
    <n v="2020"/>
    <x v="5"/>
    <s v="Melhus"/>
    <x v="15"/>
    <x v="4"/>
    <x v="5"/>
    <n v="69"/>
  </r>
  <r>
    <n v="2020"/>
    <x v="5"/>
    <s v="Melhus"/>
    <x v="15"/>
    <x v="1"/>
    <x v="6"/>
    <n v="1075"/>
  </r>
  <r>
    <n v="2020"/>
    <x v="5"/>
    <s v="Melhus"/>
    <x v="15"/>
    <x v="2"/>
    <x v="6"/>
    <n v="18"/>
  </r>
  <r>
    <n v="2020"/>
    <x v="5"/>
    <s v="Melhus"/>
    <x v="15"/>
    <x v="3"/>
    <x v="6"/>
    <n v="0"/>
  </r>
  <r>
    <n v="2020"/>
    <x v="3"/>
    <s v="Skaun"/>
    <x v="16"/>
    <x v="1"/>
    <x v="3"/>
    <n v="36588"/>
  </r>
  <r>
    <n v="2020"/>
    <x v="3"/>
    <s v="Skaun"/>
    <x v="16"/>
    <x v="2"/>
    <x v="3"/>
    <n v="68469"/>
  </r>
  <r>
    <n v="2020"/>
    <x v="3"/>
    <s v="Skaun"/>
    <x v="16"/>
    <x v="3"/>
    <x v="3"/>
    <n v="20422"/>
  </r>
  <r>
    <n v="2020"/>
    <x v="3"/>
    <s v="Skaun"/>
    <x v="16"/>
    <x v="1"/>
    <x v="4"/>
    <n v="269"/>
  </r>
  <r>
    <n v="2020"/>
    <x v="3"/>
    <s v="Skaun"/>
    <x v="16"/>
    <x v="2"/>
    <x v="4"/>
    <n v="1968"/>
  </r>
  <r>
    <n v="2020"/>
    <x v="3"/>
    <s v="Skaun"/>
    <x v="16"/>
    <x v="3"/>
    <x v="4"/>
    <n v="2011"/>
  </r>
  <r>
    <n v="2020"/>
    <x v="3"/>
    <s v="Skaun"/>
    <x v="16"/>
    <x v="1"/>
    <x v="5"/>
    <n v="12"/>
  </r>
  <r>
    <n v="2020"/>
    <x v="3"/>
    <s v="Skaun"/>
    <x v="16"/>
    <x v="2"/>
    <x v="5"/>
    <n v="1294"/>
  </r>
  <r>
    <n v="2020"/>
    <x v="3"/>
    <s v="Skaun"/>
    <x v="16"/>
    <x v="3"/>
    <x v="5"/>
    <n v="5282"/>
  </r>
  <r>
    <n v="2020"/>
    <x v="3"/>
    <s v="Skaun"/>
    <x v="16"/>
    <x v="1"/>
    <x v="6"/>
    <n v="2234"/>
  </r>
  <r>
    <n v="2020"/>
    <x v="3"/>
    <s v="Skaun"/>
    <x v="16"/>
    <x v="2"/>
    <x v="6"/>
    <n v="54"/>
  </r>
  <r>
    <n v="2020"/>
    <x v="3"/>
    <s v="Skaun"/>
    <x v="16"/>
    <x v="3"/>
    <x v="6"/>
    <n v="0"/>
  </r>
  <r>
    <n v="2020"/>
    <x v="0"/>
    <s v="Malvik"/>
    <x v="17"/>
    <x v="1"/>
    <x v="3"/>
    <n v="52041"/>
  </r>
  <r>
    <n v="2020"/>
    <x v="0"/>
    <s v="Malvik"/>
    <x v="17"/>
    <x v="2"/>
    <x v="3"/>
    <n v="34175"/>
  </r>
  <r>
    <n v="2020"/>
    <x v="0"/>
    <s v="Malvik"/>
    <x v="17"/>
    <x v="3"/>
    <x v="3"/>
    <n v="22478"/>
  </r>
  <r>
    <n v="2020"/>
    <x v="0"/>
    <s v="Malvik"/>
    <x v="17"/>
    <x v="1"/>
    <x v="4"/>
    <n v="180"/>
  </r>
  <r>
    <n v="2020"/>
    <x v="0"/>
    <s v="Malvik"/>
    <x v="17"/>
    <x v="2"/>
    <x v="4"/>
    <n v="607"/>
  </r>
  <r>
    <n v="2020"/>
    <x v="0"/>
    <s v="Malvik"/>
    <x v="17"/>
    <x v="3"/>
    <x v="4"/>
    <n v="1552"/>
  </r>
  <r>
    <n v="2020"/>
    <x v="0"/>
    <s v="Malvik"/>
    <x v="17"/>
    <x v="1"/>
    <x v="5"/>
    <n v="0"/>
  </r>
  <r>
    <n v="2020"/>
    <x v="0"/>
    <s v="Malvik"/>
    <x v="17"/>
    <x v="2"/>
    <x v="5"/>
    <n v="157"/>
  </r>
  <r>
    <n v="2020"/>
    <x v="0"/>
    <s v="Malvik"/>
    <x v="17"/>
    <x v="3"/>
    <x v="5"/>
    <n v="1304"/>
  </r>
  <r>
    <n v="2020"/>
    <x v="0"/>
    <s v="Malvik"/>
    <x v="17"/>
    <x v="1"/>
    <x v="6"/>
    <n v="230"/>
  </r>
  <r>
    <n v="2020"/>
    <x v="0"/>
    <s v="Malvik"/>
    <x v="17"/>
    <x v="2"/>
    <x v="6"/>
    <n v="173"/>
  </r>
  <r>
    <n v="2020"/>
    <x v="0"/>
    <s v="Malvik"/>
    <x v="17"/>
    <x v="3"/>
    <x v="6"/>
    <n v="64"/>
  </r>
  <r>
    <n v="2020"/>
    <x v="0"/>
    <s v="Selbu"/>
    <x v="18"/>
    <x v="1"/>
    <x v="3"/>
    <n v="183821"/>
  </r>
  <r>
    <n v="2020"/>
    <x v="0"/>
    <s v="Selbu"/>
    <x v="18"/>
    <x v="2"/>
    <x v="3"/>
    <n v="89706"/>
  </r>
  <r>
    <n v="2020"/>
    <x v="0"/>
    <s v="Selbu"/>
    <x v="18"/>
    <x v="3"/>
    <x v="3"/>
    <n v="41109"/>
  </r>
  <r>
    <n v="2020"/>
    <x v="0"/>
    <s v="Selbu"/>
    <x v="18"/>
    <x v="1"/>
    <x v="4"/>
    <n v="3299"/>
  </r>
  <r>
    <n v="2020"/>
    <x v="0"/>
    <s v="Selbu"/>
    <x v="18"/>
    <x v="2"/>
    <x v="4"/>
    <n v="2260"/>
  </r>
  <r>
    <n v="2020"/>
    <x v="0"/>
    <s v="Selbu"/>
    <x v="18"/>
    <x v="3"/>
    <x v="4"/>
    <n v="2727"/>
  </r>
  <r>
    <n v="2020"/>
    <x v="0"/>
    <s v="Selbu"/>
    <x v="18"/>
    <x v="4"/>
    <x v="4"/>
    <n v="2"/>
  </r>
  <r>
    <n v="2020"/>
    <x v="0"/>
    <s v="Selbu"/>
    <x v="18"/>
    <x v="1"/>
    <x v="5"/>
    <n v="21"/>
  </r>
  <r>
    <n v="2020"/>
    <x v="0"/>
    <s v="Selbu"/>
    <x v="18"/>
    <x v="2"/>
    <x v="5"/>
    <n v="1420"/>
  </r>
  <r>
    <n v="2020"/>
    <x v="0"/>
    <s v="Selbu"/>
    <x v="18"/>
    <x v="3"/>
    <x v="5"/>
    <n v="4549"/>
  </r>
  <r>
    <n v="2020"/>
    <x v="0"/>
    <s v="Selbu"/>
    <x v="18"/>
    <x v="1"/>
    <x v="6"/>
    <n v="450"/>
  </r>
  <r>
    <n v="2020"/>
    <x v="0"/>
    <s v="Selbu"/>
    <x v="18"/>
    <x v="2"/>
    <x v="6"/>
    <n v="56"/>
  </r>
  <r>
    <n v="2020"/>
    <x v="0"/>
    <s v="Selbu"/>
    <x v="18"/>
    <x v="3"/>
    <x v="6"/>
    <n v="0"/>
  </r>
  <r>
    <n v="2020"/>
    <x v="0"/>
    <s v="Tydal"/>
    <x v="19"/>
    <x v="1"/>
    <x v="3"/>
    <n v="35953"/>
  </r>
  <r>
    <n v="2020"/>
    <x v="0"/>
    <s v="Tydal"/>
    <x v="19"/>
    <x v="2"/>
    <x v="3"/>
    <n v="62953"/>
  </r>
  <r>
    <n v="2020"/>
    <x v="0"/>
    <s v="Tydal"/>
    <x v="19"/>
    <x v="3"/>
    <x v="3"/>
    <n v="3695"/>
  </r>
  <r>
    <n v="2020"/>
    <x v="0"/>
    <s v="Tydal"/>
    <x v="19"/>
    <x v="1"/>
    <x v="4"/>
    <n v="4828"/>
  </r>
  <r>
    <n v="2020"/>
    <x v="0"/>
    <s v="Tydal"/>
    <x v="19"/>
    <x v="2"/>
    <x v="4"/>
    <n v="3546"/>
  </r>
  <r>
    <n v="2020"/>
    <x v="0"/>
    <s v="Tydal"/>
    <x v="19"/>
    <x v="3"/>
    <x v="4"/>
    <n v="165"/>
  </r>
  <r>
    <n v="2020"/>
    <x v="0"/>
    <s v="Tydal"/>
    <x v="19"/>
    <x v="1"/>
    <x v="5"/>
    <n v="13719"/>
  </r>
  <r>
    <n v="2020"/>
    <x v="0"/>
    <s v="Tydal"/>
    <x v="19"/>
    <x v="2"/>
    <x v="5"/>
    <n v="19997"/>
  </r>
  <r>
    <n v="2020"/>
    <x v="0"/>
    <s v="Tydal"/>
    <x v="19"/>
    <x v="3"/>
    <x v="5"/>
    <n v="141"/>
  </r>
  <r>
    <n v="2020"/>
    <x v="0"/>
    <s v="Tydal"/>
    <x v="19"/>
    <x v="1"/>
    <x v="6"/>
    <n v="401"/>
  </r>
  <r>
    <n v="2020"/>
    <x v="0"/>
    <s v="Tydal"/>
    <x v="19"/>
    <x v="2"/>
    <x v="6"/>
    <n v="161"/>
  </r>
  <r>
    <n v="2020"/>
    <x v="0"/>
    <s v="Tydal"/>
    <x v="19"/>
    <x v="3"/>
    <x v="6"/>
    <n v="0"/>
  </r>
  <r>
    <n v="2020"/>
    <x v="0"/>
    <s v="Meråker"/>
    <x v="20"/>
    <x v="1"/>
    <x v="3"/>
    <n v="65934"/>
  </r>
  <r>
    <n v="2020"/>
    <x v="0"/>
    <s v="Meråker"/>
    <x v="20"/>
    <x v="2"/>
    <x v="3"/>
    <n v="88985"/>
  </r>
  <r>
    <n v="2020"/>
    <x v="0"/>
    <s v="Meråker"/>
    <x v="20"/>
    <x v="3"/>
    <x v="3"/>
    <n v="28532"/>
  </r>
  <r>
    <n v="2020"/>
    <x v="0"/>
    <s v="Meråker"/>
    <x v="20"/>
    <x v="1"/>
    <x v="4"/>
    <n v="3290"/>
  </r>
  <r>
    <n v="2020"/>
    <x v="0"/>
    <s v="Meråker"/>
    <x v="20"/>
    <x v="2"/>
    <x v="4"/>
    <n v="2195"/>
  </r>
  <r>
    <n v="2020"/>
    <x v="0"/>
    <s v="Meråker"/>
    <x v="20"/>
    <x v="3"/>
    <x v="4"/>
    <n v="2319"/>
  </r>
  <r>
    <n v="2020"/>
    <x v="0"/>
    <s v="Meråker"/>
    <x v="20"/>
    <x v="1"/>
    <x v="5"/>
    <n v="0"/>
  </r>
  <r>
    <n v="2020"/>
    <x v="0"/>
    <s v="Meråker"/>
    <x v="20"/>
    <x v="2"/>
    <x v="5"/>
    <n v="705"/>
  </r>
  <r>
    <n v="2020"/>
    <x v="0"/>
    <s v="Meråker"/>
    <x v="20"/>
    <x v="3"/>
    <x v="5"/>
    <n v="2210"/>
  </r>
  <r>
    <n v="2020"/>
    <x v="0"/>
    <s v="Meråker"/>
    <x v="20"/>
    <x v="1"/>
    <x v="6"/>
    <n v="140"/>
  </r>
  <r>
    <n v="2020"/>
    <x v="0"/>
    <s v="Meråker"/>
    <x v="20"/>
    <x v="2"/>
    <x v="6"/>
    <n v="266"/>
  </r>
  <r>
    <n v="2020"/>
    <x v="0"/>
    <s v="Meråker"/>
    <x v="20"/>
    <x v="3"/>
    <x v="6"/>
    <n v="12"/>
  </r>
  <r>
    <n v="2020"/>
    <x v="0"/>
    <s v="Stjørdal"/>
    <x v="21"/>
    <x v="1"/>
    <x v="3"/>
    <n v="165499"/>
  </r>
  <r>
    <n v="2020"/>
    <x v="0"/>
    <s v="Stjørdal"/>
    <x v="21"/>
    <x v="2"/>
    <x v="3"/>
    <n v="160728"/>
  </r>
  <r>
    <n v="2020"/>
    <x v="0"/>
    <s v="Stjørdal"/>
    <x v="21"/>
    <x v="3"/>
    <x v="3"/>
    <n v="82787"/>
  </r>
  <r>
    <n v="2020"/>
    <x v="0"/>
    <s v="Stjørdal"/>
    <x v="21"/>
    <x v="4"/>
    <x v="3"/>
    <n v="113"/>
  </r>
  <r>
    <n v="2020"/>
    <x v="0"/>
    <s v="Stjørdal"/>
    <x v="21"/>
    <x v="1"/>
    <x v="4"/>
    <n v="2367"/>
  </r>
  <r>
    <n v="2020"/>
    <x v="0"/>
    <s v="Stjørdal"/>
    <x v="21"/>
    <x v="2"/>
    <x v="4"/>
    <n v="3572"/>
  </r>
  <r>
    <n v="2020"/>
    <x v="0"/>
    <s v="Stjørdal"/>
    <x v="21"/>
    <x v="3"/>
    <x v="4"/>
    <n v="7547"/>
  </r>
  <r>
    <n v="2020"/>
    <x v="0"/>
    <s v="Stjørdal"/>
    <x v="21"/>
    <x v="4"/>
    <x v="4"/>
    <n v="49"/>
  </r>
  <r>
    <n v="2020"/>
    <x v="0"/>
    <s v="Stjørdal"/>
    <x v="21"/>
    <x v="1"/>
    <x v="5"/>
    <n v="3"/>
  </r>
  <r>
    <n v="2020"/>
    <x v="0"/>
    <s v="Stjørdal"/>
    <x v="21"/>
    <x v="2"/>
    <x v="5"/>
    <n v="1634"/>
  </r>
  <r>
    <n v="2020"/>
    <x v="0"/>
    <s v="Stjørdal"/>
    <x v="21"/>
    <x v="3"/>
    <x v="5"/>
    <n v="13980"/>
  </r>
  <r>
    <n v="2020"/>
    <x v="0"/>
    <s v="Stjørdal"/>
    <x v="21"/>
    <x v="4"/>
    <x v="5"/>
    <n v="223"/>
  </r>
  <r>
    <n v="2020"/>
    <x v="0"/>
    <s v="Stjørdal"/>
    <x v="21"/>
    <x v="1"/>
    <x v="6"/>
    <n v="495"/>
  </r>
  <r>
    <n v="2020"/>
    <x v="0"/>
    <s v="Stjørdal"/>
    <x v="21"/>
    <x v="2"/>
    <x v="6"/>
    <n v="1673"/>
  </r>
  <r>
    <n v="2020"/>
    <x v="0"/>
    <s v="Stjørdal"/>
    <x v="21"/>
    <x v="3"/>
    <x v="6"/>
    <n v="38"/>
  </r>
  <r>
    <n v="2020"/>
    <x v="1"/>
    <s v="Frosta"/>
    <x v="22"/>
    <x v="1"/>
    <x v="3"/>
    <n v="10977"/>
  </r>
  <r>
    <n v="2020"/>
    <x v="1"/>
    <s v="Frosta"/>
    <x v="22"/>
    <x v="2"/>
    <x v="3"/>
    <n v="15962"/>
  </r>
  <r>
    <n v="2020"/>
    <x v="1"/>
    <s v="Frosta"/>
    <x v="22"/>
    <x v="3"/>
    <x v="3"/>
    <n v="7234"/>
  </r>
  <r>
    <n v="2020"/>
    <x v="1"/>
    <s v="Frosta"/>
    <x v="22"/>
    <x v="1"/>
    <x v="4"/>
    <n v="75"/>
  </r>
  <r>
    <n v="2020"/>
    <x v="1"/>
    <s v="Frosta"/>
    <x v="22"/>
    <x v="2"/>
    <x v="4"/>
    <n v="383"/>
  </r>
  <r>
    <n v="2020"/>
    <x v="1"/>
    <s v="Frosta"/>
    <x v="22"/>
    <x v="3"/>
    <x v="4"/>
    <n v="278"/>
  </r>
  <r>
    <n v="2020"/>
    <x v="1"/>
    <s v="Frosta"/>
    <x v="22"/>
    <x v="1"/>
    <x v="5"/>
    <n v="8"/>
  </r>
  <r>
    <n v="2020"/>
    <x v="1"/>
    <s v="Frosta"/>
    <x v="22"/>
    <x v="2"/>
    <x v="5"/>
    <n v="961"/>
  </r>
  <r>
    <n v="2020"/>
    <x v="1"/>
    <s v="Frosta"/>
    <x v="22"/>
    <x v="3"/>
    <x v="5"/>
    <n v="913"/>
  </r>
  <r>
    <n v="2020"/>
    <x v="1"/>
    <s v="Frosta"/>
    <x v="22"/>
    <x v="1"/>
    <x v="6"/>
    <n v="6"/>
  </r>
  <r>
    <n v="2020"/>
    <x v="1"/>
    <s v="Frosta"/>
    <x v="22"/>
    <x v="2"/>
    <x v="6"/>
    <n v="27"/>
  </r>
  <r>
    <n v="2020"/>
    <x v="1"/>
    <s v="Frosta"/>
    <x v="22"/>
    <x v="3"/>
    <x v="6"/>
    <n v="6"/>
  </r>
  <r>
    <n v="2020"/>
    <x v="1"/>
    <s v="Levanger"/>
    <x v="23"/>
    <x v="1"/>
    <x v="3"/>
    <n v="119383"/>
  </r>
  <r>
    <n v="2020"/>
    <x v="1"/>
    <s v="Levanger"/>
    <x v="23"/>
    <x v="2"/>
    <x v="3"/>
    <n v="100603"/>
  </r>
  <r>
    <n v="2020"/>
    <x v="1"/>
    <s v="Levanger"/>
    <x v="23"/>
    <x v="3"/>
    <x v="3"/>
    <n v="47936"/>
  </r>
  <r>
    <n v="2020"/>
    <x v="1"/>
    <s v="Levanger"/>
    <x v="23"/>
    <x v="1"/>
    <x v="4"/>
    <n v="3331"/>
  </r>
  <r>
    <n v="2020"/>
    <x v="1"/>
    <s v="Levanger"/>
    <x v="23"/>
    <x v="2"/>
    <x v="4"/>
    <n v="4106"/>
  </r>
  <r>
    <n v="2020"/>
    <x v="1"/>
    <s v="Levanger"/>
    <x v="23"/>
    <x v="3"/>
    <x v="4"/>
    <n v="4046"/>
  </r>
  <r>
    <n v="2020"/>
    <x v="1"/>
    <s v="Levanger"/>
    <x v="23"/>
    <x v="1"/>
    <x v="5"/>
    <n v="0"/>
  </r>
  <r>
    <n v="2020"/>
    <x v="1"/>
    <s v="Levanger"/>
    <x v="23"/>
    <x v="2"/>
    <x v="5"/>
    <n v="2297"/>
  </r>
  <r>
    <n v="2020"/>
    <x v="1"/>
    <s v="Levanger"/>
    <x v="23"/>
    <x v="3"/>
    <x v="5"/>
    <n v="5236"/>
  </r>
  <r>
    <n v="2020"/>
    <x v="1"/>
    <s v="Levanger"/>
    <x v="23"/>
    <x v="1"/>
    <x v="6"/>
    <n v="555"/>
  </r>
  <r>
    <n v="2020"/>
    <x v="1"/>
    <s v="Levanger"/>
    <x v="23"/>
    <x v="2"/>
    <x v="6"/>
    <n v="838"/>
  </r>
  <r>
    <n v="2020"/>
    <x v="1"/>
    <s v="Levanger"/>
    <x v="23"/>
    <x v="3"/>
    <x v="6"/>
    <n v="12"/>
  </r>
  <r>
    <n v="2020"/>
    <x v="1"/>
    <s v="Verdal"/>
    <x v="24"/>
    <x v="1"/>
    <x v="3"/>
    <n v="172362"/>
  </r>
  <r>
    <n v="2020"/>
    <x v="1"/>
    <s v="Verdal"/>
    <x v="24"/>
    <x v="2"/>
    <x v="3"/>
    <n v="144920"/>
  </r>
  <r>
    <n v="2020"/>
    <x v="1"/>
    <s v="Verdal"/>
    <x v="24"/>
    <x v="3"/>
    <x v="3"/>
    <n v="71113"/>
  </r>
  <r>
    <n v="2020"/>
    <x v="1"/>
    <s v="Verdal"/>
    <x v="24"/>
    <x v="1"/>
    <x v="4"/>
    <n v="18374"/>
  </r>
  <r>
    <n v="2020"/>
    <x v="1"/>
    <s v="Verdal"/>
    <x v="24"/>
    <x v="2"/>
    <x v="4"/>
    <n v="13585"/>
  </r>
  <r>
    <n v="2020"/>
    <x v="1"/>
    <s v="Verdal"/>
    <x v="24"/>
    <x v="3"/>
    <x v="4"/>
    <n v="3563"/>
  </r>
  <r>
    <n v="2020"/>
    <x v="1"/>
    <s v="Verdal"/>
    <x v="24"/>
    <x v="1"/>
    <x v="5"/>
    <n v="154"/>
  </r>
  <r>
    <n v="2020"/>
    <x v="1"/>
    <s v="Verdal"/>
    <x v="24"/>
    <x v="2"/>
    <x v="5"/>
    <n v="1908"/>
  </r>
  <r>
    <n v="2020"/>
    <x v="1"/>
    <s v="Verdal"/>
    <x v="24"/>
    <x v="3"/>
    <x v="5"/>
    <n v="11503"/>
  </r>
  <r>
    <n v="2020"/>
    <x v="1"/>
    <s v="Verdal"/>
    <x v="24"/>
    <x v="1"/>
    <x v="6"/>
    <n v="1961"/>
  </r>
  <r>
    <n v="2020"/>
    <x v="1"/>
    <s v="Verdal"/>
    <x v="24"/>
    <x v="2"/>
    <x v="6"/>
    <n v="352"/>
  </r>
  <r>
    <n v="2020"/>
    <x v="1"/>
    <s v="Verdal"/>
    <x v="24"/>
    <x v="3"/>
    <x v="6"/>
    <n v="160"/>
  </r>
  <r>
    <n v="2020"/>
    <x v="1"/>
    <s v="Snåsa"/>
    <x v="28"/>
    <x v="1"/>
    <x v="3"/>
    <n v="244005"/>
  </r>
  <r>
    <n v="2020"/>
    <x v="1"/>
    <s v="Snåsa"/>
    <x v="28"/>
    <x v="2"/>
    <x v="3"/>
    <n v="142726"/>
  </r>
  <r>
    <n v="2020"/>
    <x v="1"/>
    <s v="Snåsa"/>
    <x v="28"/>
    <x v="3"/>
    <x v="3"/>
    <n v="89401"/>
  </r>
  <r>
    <n v="2020"/>
    <x v="1"/>
    <s v="Snåsa"/>
    <x v="28"/>
    <x v="1"/>
    <x v="4"/>
    <n v="27460"/>
  </r>
  <r>
    <n v="2020"/>
    <x v="1"/>
    <s v="Snåsa"/>
    <x v="28"/>
    <x v="2"/>
    <x v="4"/>
    <n v="19854"/>
  </r>
  <r>
    <n v="2020"/>
    <x v="1"/>
    <s v="Snåsa"/>
    <x v="28"/>
    <x v="3"/>
    <x v="4"/>
    <n v="6442"/>
  </r>
  <r>
    <n v="2020"/>
    <x v="1"/>
    <s v="Snåsa"/>
    <x v="28"/>
    <x v="1"/>
    <x v="5"/>
    <n v="22"/>
  </r>
  <r>
    <n v="2020"/>
    <x v="1"/>
    <s v="Snåsa"/>
    <x v="28"/>
    <x v="2"/>
    <x v="5"/>
    <n v="3093"/>
  </r>
  <r>
    <n v="2020"/>
    <x v="1"/>
    <s v="Snåsa"/>
    <x v="28"/>
    <x v="3"/>
    <x v="5"/>
    <n v="3134"/>
  </r>
  <r>
    <n v="2020"/>
    <x v="1"/>
    <s v="Snåsa"/>
    <x v="28"/>
    <x v="1"/>
    <x v="6"/>
    <n v="1095"/>
  </r>
  <r>
    <n v="2020"/>
    <x v="1"/>
    <s v="Snåsa"/>
    <x v="28"/>
    <x v="2"/>
    <x v="6"/>
    <n v="732"/>
  </r>
  <r>
    <n v="2020"/>
    <x v="1"/>
    <s v="Snåsa"/>
    <x v="28"/>
    <x v="3"/>
    <x v="6"/>
    <n v="115"/>
  </r>
  <r>
    <n v="2020"/>
    <x v="2"/>
    <s v="Lierne"/>
    <x v="29"/>
    <x v="1"/>
    <x v="3"/>
    <n v="121078"/>
  </r>
  <r>
    <n v="2020"/>
    <x v="2"/>
    <s v="Lierne"/>
    <x v="29"/>
    <x v="2"/>
    <x v="3"/>
    <n v="297094"/>
  </r>
  <r>
    <n v="2020"/>
    <x v="2"/>
    <s v="Lierne"/>
    <x v="29"/>
    <x v="3"/>
    <x v="3"/>
    <n v="96280"/>
  </r>
  <r>
    <n v="2020"/>
    <x v="2"/>
    <s v="Lierne"/>
    <x v="29"/>
    <x v="1"/>
    <x v="4"/>
    <n v="71941"/>
  </r>
  <r>
    <n v="2020"/>
    <x v="2"/>
    <s v="Lierne"/>
    <x v="29"/>
    <x v="2"/>
    <x v="4"/>
    <n v="74698"/>
  </r>
  <r>
    <n v="2020"/>
    <x v="2"/>
    <s v="Lierne"/>
    <x v="29"/>
    <x v="3"/>
    <x v="4"/>
    <n v="21754"/>
  </r>
  <r>
    <n v="2020"/>
    <x v="2"/>
    <s v="Lierne"/>
    <x v="29"/>
    <x v="1"/>
    <x v="5"/>
    <n v="0"/>
  </r>
  <r>
    <n v="2020"/>
    <x v="2"/>
    <s v="Lierne"/>
    <x v="29"/>
    <x v="2"/>
    <x v="5"/>
    <n v="24285"/>
  </r>
  <r>
    <n v="2020"/>
    <x v="2"/>
    <s v="Lierne"/>
    <x v="29"/>
    <x v="3"/>
    <x v="5"/>
    <n v="7857"/>
  </r>
  <r>
    <n v="2020"/>
    <x v="2"/>
    <s v="Lierne"/>
    <x v="29"/>
    <x v="1"/>
    <x v="6"/>
    <n v="942"/>
  </r>
  <r>
    <n v="2020"/>
    <x v="2"/>
    <s v="Lierne"/>
    <x v="29"/>
    <x v="2"/>
    <x v="6"/>
    <n v="3831"/>
  </r>
  <r>
    <n v="2020"/>
    <x v="2"/>
    <s v="Lierne"/>
    <x v="29"/>
    <x v="3"/>
    <x v="6"/>
    <n v="194"/>
  </r>
  <r>
    <n v="2020"/>
    <x v="2"/>
    <s v="Røyrvik"/>
    <x v="30"/>
    <x v="1"/>
    <x v="3"/>
    <n v="44751"/>
  </r>
  <r>
    <n v="2020"/>
    <x v="2"/>
    <s v="Røyrvik"/>
    <x v="30"/>
    <x v="2"/>
    <x v="3"/>
    <n v="41453"/>
  </r>
  <r>
    <n v="2020"/>
    <x v="2"/>
    <s v="Røyrvik"/>
    <x v="30"/>
    <x v="3"/>
    <x v="3"/>
    <n v="5236"/>
  </r>
  <r>
    <n v="2020"/>
    <x v="2"/>
    <s v="Røyrvik"/>
    <x v="30"/>
    <x v="1"/>
    <x v="4"/>
    <n v="15431"/>
  </r>
  <r>
    <n v="2020"/>
    <x v="2"/>
    <s v="Røyrvik"/>
    <x v="30"/>
    <x v="2"/>
    <x v="4"/>
    <n v="17757"/>
  </r>
  <r>
    <n v="2020"/>
    <x v="2"/>
    <s v="Røyrvik"/>
    <x v="30"/>
    <x v="3"/>
    <x v="4"/>
    <n v="3057"/>
  </r>
  <r>
    <n v="2020"/>
    <x v="2"/>
    <s v="Røyrvik"/>
    <x v="30"/>
    <x v="1"/>
    <x v="5"/>
    <n v="2"/>
  </r>
  <r>
    <n v="2020"/>
    <x v="2"/>
    <s v="Røyrvik"/>
    <x v="30"/>
    <x v="2"/>
    <x v="5"/>
    <n v="30206"/>
  </r>
  <r>
    <n v="2020"/>
    <x v="2"/>
    <s v="Røyrvik"/>
    <x v="30"/>
    <x v="3"/>
    <x v="5"/>
    <n v="9499"/>
  </r>
  <r>
    <n v="2020"/>
    <x v="2"/>
    <s v="Røyrvik"/>
    <x v="30"/>
    <x v="1"/>
    <x v="6"/>
    <n v="117"/>
  </r>
  <r>
    <n v="2020"/>
    <x v="2"/>
    <s v="Røyrvik"/>
    <x v="30"/>
    <x v="2"/>
    <x v="6"/>
    <n v="268"/>
  </r>
  <r>
    <n v="2020"/>
    <x v="2"/>
    <s v="Røyrvik"/>
    <x v="30"/>
    <x v="3"/>
    <x v="6"/>
    <n v="5"/>
  </r>
  <r>
    <n v="2020"/>
    <x v="2"/>
    <s v="Namsskogan"/>
    <x v="31"/>
    <x v="1"/>
    <x v="3"/>
    <n v="122448"/>
  </r>
  <r>
    <n v="2020"/>
    <x v="2"/>
    <s v="Namsskogan"/>
    <x v="31"/>
    <x v="2"/>
    <x v="3"/>
    <n v="112620"/>
  </r>
  <r>
    <n v="2020"/>
    <x v="2"/>
    <s v="Namsskogan"/>
    <x v="31"/>
    <x v="3"/>
    <x v="3"/>
    <n v="58771"/>
  </r>
  <r>
    <n v="2020"/>
    <x v="2"/>
    <s v="Namsskogan"/>
    <x v="31"/>
    <x v="1"/>
    <x v="4"/>
    <n v="13057"/>
  </r>
  <r>
    <n v="2020"/>
    <x v="2"/>
    <s v="Namsskogan"/>
    <x v="31"/>
    <x v="2"/>
    <x v="4"/>
    <n v="13287"/>
  </r>
  <r>
    <n v="2020"/>
    <x v="2"/>
    <s v="Namsskogan"/>
    <x v="31"/>
    <x v="3"/>
    <x v="4"/>
    <n v="5693"/>
  </r>
  <r>
    <n v="2020"/>
    <x v="2"/>
    <s v="Namsskogan"/>
    <x v="31"/>
    <x v="1"/>
    <x v="5"/>
    <n v="0"/>
  </r>
  <r>
    <n v="2020"/>
    <x v="2"/>
    <s v="Namsskogan"/>
    <x v="31"/>
    <x v="2"/>
    <x v="5"/>
    <n v="2833"/>
  </r>
  <r>
    <n v="2020"/>
    <x v="2"/>
    <s v="Namsskogan"/>
    <x v="31"/>
    <x v="3"/>
    <x v="5"/>
    <n v="2683"/>
  </r>
  <r>
    <n v="2020"/>
    <x v="2"/>
    <s v="Namsskogan"/>
    <x v="31"/>
    <x v="1"/>
    <x v="6"/>
    <n v="448"/>
  </r>
  <r>
    <n v="2020"/>
    <x v="2"/>
    <s v="Namsskogan"/>
    <x v="31"/>
    <x v="2"/>
    <x v="6"/>
    <n v="2343"/>
  </r>
  <r>
    <n v="2020"/>
    <x v="2"/>
    <s v="Namsskogan"/>
    <x v="31"/>
    <x v="3"/>
    <x v="6"/>
    <n v="449"/>
  </r>
  <r>
    <n v="2020"/>
    <x v="2"/>
    <s v="Grong"/>
    <x v="32"/>
    <x v="1"/>
    <x v="3"/>
    <n v="196472"/>
  </r>
  <r>
    <n v="2020"/>
    <x v="2"/>
    <s v="Grong"/>
    <x v="32"/>
    <x v="2"/>
    <x v="3"/>
    <n v="142739"/>
  </r>
  <r>
    <n v="2020"/>
    <x v="2"/>
    <s v="Grong"/>
    <x v="32"/>
    <x v="3"/>
    <x v="3"/>
    <n v="106525"/>
  </r>
  <r>
    <n v="2020"/>
    <x v="2"/>
    <s v="Grong"/>
    <x v="32"/>
    <x v="1"/>
    <x v="4"/>
    <n v="5968"/>
  </r>
  <r>
    <n v="2020"/>
    <x v="2"/>
    <s v="Grong"/>
    <x v="32"/>
    <x v="2"/>
    <x v="4"/>
    <n v="9609"/>
  </r>
  <r>
    <n v="2020"/>
    <x v="2"/>
    <s v="Grong"/>
    <x v="32"/>
    <x v="3"/>
    <x v="4"/>
    <n v="6354"/>
  </r>
  <r>
    <n v="2020"/>
    <x v="2"/>
    <s v="Grong"/>
    <x v="32"/>
    <x v="1"/>
    <x v="5"/>
    <n v="2"/>
  </r>
  <r>
    <n v="2020"/>
    <x v="2"/>
    <s v="Grong"/>
    <x v="32"/>
    <x v="2"/>
    <x v="5"/>
    <n v="331"/>
  </r>
  <r>
    <n v="2020"/>
    <x v="2"/>
    <s v="Grong"/>
    <x v="32"/>
    <x v="3"/>
    <x v="5"/>
    <n v="4800"/>
  </r>
  <r>
    <n v="2020"/>
    <x v="2"/>
    <s v="Grong"/>
    <x v="32"/>
    <x v="1"/>
    <x v="6"/>
    <n v="1774"/>
  </r>
  <r>
    <n v="2020"/>
    <x v="2"/>
    <s v="Grong"/>
    <x v="32"/>
    <x v="2"/>
    <x v="6"/>
    <n v="1267"/>
  </r>
  <r>
    <n v="2020"/>
    <x v="2"/>
    <s v="Grong"/>
    <x v="32"/>
    <x v="3"/>
    <x v="6"/>
    <n v="105"/>
  </r>
  <r>
    <n v="2020"/>
    <x v="2"/>
    <s v="Høylandet"/>
    <x v="33"/>
    <x v="1"/>
    <x v="3"/>
    <n v="67663"/>
  </r>
  <r>
    <n v="2020"/>
    <x v="2"/>
    <s v="Høylandet"/>
    <x v="33"/>
    <x v="2"/>
    <x v="3"/>
    <n v="41839"/>
  </r>
  <r>
    <n v="2020"/>
    <x v="2"/>
    <s v="Høylandet"/>
    <x v="33"/>
    <x v="3"/>
    <x v="3"/>
    <n v="64223"/>
  </r>
  <r>
    <n v="2020"/>
    <x v="2"/>
    <s v="Høylandet"/>
    <x v="33"/>
    <x v="1"/>
    <x v="4"/>
    <n v="2950"/>
  </r>
  <r>
    <n v="2020"/>
    <x v="2"/>
    <s v="Høylandet"/>
    <x v="33"/>
    <x v="2"/>
    <x v="4"/>
    <n v="3276"/>
  </r>
  <r>
    <n v="2020"/>
    <x v="2"/>
    <s v="Høylandet"/>
    <x v="33"/>
    <x v="3"/>
    <x v="4"/>
    <n v="2552"/>
  </r>
  <r>
    <n v="2020"/>
    <x v="2"/>
    <s v="Høylandet"/>
    <x v="33"/>
    <x v="1"/>
    <x v="5"/>
    <n v="10"/>
  </r>
  <r>
    <n v="2020"/>
    <x v="2"/>
    <s v="Høylandet"/>
    <x v="33"/>
    <x v="2"/>
    <x v="5"/>
    <n v="793"/>
  </r>
  <r>
    <n v="2020"/>
    <x v="2"/>
    <s v="Høylandet"/>
    <x v="33"/>
    <x v="3"/>
    <x v="5"/>
    <n v="2234"/>
  </r>
  <r>
    <n v="2020"/>
    <x v="2"/>
    <s v="Høylandet"/>
    <x v="33"/>
    <x v="1"/>
    <x v="6"/>
    <n v="2057"/>
  </r>
  <r>
    <n v="2020"/>
    <x v="2"/>
    <s v="Høylandet"/>
    <x v="33"/>
    <x v="2"/>
    <x v="6"/>
    <n v="1602"/>
  </r>
  <r>
    <n v="2020"/>
    <x v="2"/>
    <s v="Høylandet"/>
    <x v="33"/>
    <x v="3"/>
    <x v="6"/>
    <n v="226"/>
  </r>
  <r>
    <n v="2020"/>
    <x v="2"/>
    <s v="Overhalla"/>
    <x v="34"/>
    <x v="1"/>
    <x v="3"/>
    <n v="131686"/>
  </r>
  <r>
    <n v="2020"/>
    <x v="2"/>
    <s v="Overhalla"/>
    <x v="34"/>
    <x v="2"/>
    <x v="3"/>
    <n v="77338"/>
  </r>
  <r>
    <n v="2020"/>
    <x v="2"/>
    <s v="Overhalla"/>
    <x v="34"/>
    <x v="3"/>
    <x v="3"/>
    <n v="71617"/>
  </r>
  <r>
    <n v="2020"/>
    <x v="2"/>
    <s v="Overhalla"/>
    <x v="34"/>
    <x v="1"/>
    <x v="4"/>
    <n v="944"/>
  </r>
  <r>
    <n v="2020"/>
    <x v="2"/>
    <s v="Overhalla"/>
    <x v="34"/>
    <x v="2"/>
    <x v="4"/>
    <n v="835"/>
  </r>
  <r>
    <n v="2020"/>
    <x v="2"/>
    <s v="Overhalla"/>
    <x v="34"/>
    <x v="3"/>
    <x v="4"/>
    <n v="4619"/>
  </r>
  <r>
    <n v="2020"/>
    <x v="2"/>
    <s v="Overhalla"/>
    <x v="34"/>
    <x v="1"/>
    <x v="5"/>
    <n v="0"/>
  </r>
  <r>
    <n v="2020"/>
    <x v="2"/>
    <s v="Overhalla"/>
    <x v="34"/>
    <x v="2"/>
    <x v="5"/>
    <n v="391"/>
  </r>
  <r>
    <n v="2020"/>
    <x v="2"/>
    <s v="Overhalla"/>
    <x v="34"/>
    <x v="3"/>
    <x v="5"/>
    <n v="6262"/>
  </r>
  <r>
    <n v="2020"/>
    <x v="2"/>
    <s v="Overhalla"/>
    <x v="34"/>
    <x v="1"/>
    <x v="6"/>
    <n v="3864"/>
  </r>
  <r>
    <n v="2020"/>
    <x v="2"/>
    <s v="Overhalla"/>
    <x v="34"/>
    <x v="2"/>
    <x v="6"/>
    <n v="2045"/>
  </r>
  <r>
    <n v="2020"/>
    <x v="2"/>
    <s v="Overhalla"/>
    <x v="34"/>
    <x v="3"/>
    <x v="6"/>
    <n v="381"/>
  </r>
  <r>
    <n v="2020"/>
    <x v="2"/>
    <s v="Flatanger"/>
    <x v="35"/>
    <x v="1"/>
    <x v="3"/>
    <n v="36742"/>
  </r>
  <r>
    <n v="2020"/>
    <x v="2"/>
    <s v="Flatanger"/>
    <x v="35"/>
    <x v="2"/>
    <x v="3"/>
    <n v="16779"/>
  </r>
  <r>
    <n v="2020"/>
    <x v="2"/>
    <s v="Flatanger"/>
    <x v="35"/>
    <x v="3"/>
    <x v="3"/>
    <n v="7719"/>
  </r>
  <r>
    <n v="2020"/>
    <x v="2"/>
    <s v="Flatanger"/>
    <x v="35"/>
    <x v="1"/>
    <x v="4"/>
    <n v="6821"/>
  </r>
  <r>
    <n v="2020"/>
    <x v="2"/>
    <s v="Flatanger"/>
    <x v="35"/>
    <x v="2"/>
    <x v="4"/>
    <n v="3794"/>
  </r>
  <r>
    <n v="2020"/>
    <x v="2"/>
    <s v="Flatanger"/>
    <x v="35"/>
    <x v="3"/>
    <x v="4"/>
    <n v="1346"/>
  </r>
  <r>
    <n v="2020"/>
    <x v="2"/>
    <s v="Flatanger"/>
    <x v="35"/>
    <x v="1"/>
    <x v="5"/>
    <n v="0"/>
  </r>
  <r>
    <n v="2020"/>
    <x v="2"/>
    <s v="Flatanger"/>
    <x v="35"/>
    <x v="2"/>
    <x v="5"/>
    <n v="2147"/>
  </r>
  <r>
    <n v="2020"/>
    <x v="2"/>
    <s v="Flatanger"/>
    <x v="35"/>
    <x v="3"/>
    <x v="5"/>
    <n v="1596"/>
  </r>
  <r>
    <n v="2020"/>
    <x v="2"/>
    <s v="Flatanger"/>
    <x v="35"/>
    <x v="1"/>
    <x v="6"/>
    <n v="90"/>
  </r>
  <r>
    <n v="2020"/>
    <x v="2"/>
    <s v="Flatanger"/>
    <x v="35"/>
    <x v="2"/>
    <x v="6"/>
    <n v="224"/>
  </r>
  <r>
    <n v="2020"/>
    <x v="2"/>
    <s v="Flatanger"/>
    <x v="35"/>
    <x v="3"/>
    <x v="6"/>
    <n v="20"/>
  </r>
  <r>
    <n v="2020"/>
    <x v="2"/>
    <s v="Leka"/>
    <x v="37"/>
    <x v="1"/>
    <x v="3"/>
    <n v="1218"/>
  </r>
  <r>
    <n v="2020"/>
    <x v="2"/>
    <s v="Leka"/>
    <x v="37"/>
    <x v="2"/>
    <x v="3"/>
    <n v="1426"/>
  </r>
  <r>
    <n v="2020"/>
    <x v="2"/>
    <s v="Leka"/>
    <x v="37"/>
    <x v="3"/>
    <x v="3"/>
    <n v="1411"/>
  </r>
  <r>
    <n v="2020"/>
    <x v="2"/>
    <s v="Leka"/>
    <x v="37"/>
    <x v="1"/>
    <x v="4"/>
    <n v="799"/>
  </r>
  <r>
    <n v="2020"/>
    <x v="2"/>
    <s v="Leka"/>
    <x v="37"/>
    <x v="2"/>
    <x v="4"/>
    <n v="588"/>
  </r>
  <r>
    <n v="2020"/>
    <x v="2"/>
    <s v="Leka"/>
    <x v="37"/>
    <x v="3"/>
    <x v="4"/>
    <n v="478"/>
  </r>
  <r>
    <n v="2020"/>
    <x v="2"/>
    <s v="Leka"/>
    <x v="37"/>
    <x v="1"/>
    <x v="5"/>
    <n v="28"/>
  </r>
  <r>
    <n v="2020"/>
    <x v="2"/>
    <s v="Leka"/>
    <x v="37"/>
    <x v="2"/>
    <x v="5"/>
    <n v="2243"/>
  </r>
  <r>
    <n v="2020"/>
    <x v="2"/>
    <s v="Leka"/>
    <x v="37"/>
    <x v="3"/>
    <x v="5"/>
    <n v="1377"/>
  </r>
  <r>
    <n v="2020"/>
    <x v="2"/>
    <s v="Leka"/>
    <x v="37"/>
    <x v="1"/>
    <x v="6"/>
    <n v="0"/>
  </r>
  <r>
    <n v="2020"/>
    <x v="2"/>
    <s v="Leka"/>
    <x v="37"/>
    <x v="2"/>
    <x v="6"/>
    <n v="4"/>
  </r>
  <r>
    <n v="2020"/>
    <x v="2"/>
    <s v="Leka"/>
    <x v="37"/>
    <x v="3"/>
    <x v="6"/>
    <n v="0"/>
  </r>
  <r>
    <n v="2020"/>
    <x v="1"/>
    <s v="Inderøy"/>
    <x v="38"/>
    <x v="1"/>
    <x v="3"/>
    <n v="75358"/>
  </r>
  <r>
    <n v="2020"/>
    <x v="1"/>
    <s v="Inderøy"/>
    <x v="38"/>
    <x v="2"/>
    <x v="3"/>
    <n v="81723"/>
  </r>
  <r>
    <n v="2020"/>
    <x v="1"/>
    <s v="Inderøy"/>
    <x v="38"/>
    <x v="3"/>
    <x v="3"/>
    <n v="50968"/>
  </r>
  <r>
    <n v="2020"/>
    <x v="1"/>
    <s v="Inderøy"/>
    <x v="38"/>
    <x v="1"/>
    <x v="4"/>
    <n v="914"/>
  </r>
  <r>
    <n v="2020"/>
    <x v="1"/>
    <s v="Inderøy"/>
    <x v="38"/>
    <x v="2"/>
    <x v="4"/>
    <n v="3185"/>
  </r>
  <r>
    <n v="2020"/>
    <x v="1"/>
    <s v="Inderøy"/>
    <x v="38"/>
    <x v="3"/>
    <x v="4"/>
    <n v="4420"/>
  </r>
  <r>
    <n v="2020"/>
    <x v="1"/>
    <s v="Inderøy"/>
    <x v="38"/>
    <x v="1"/>
    <x v="5"/>
    <n v="0"/>
  </r>
  <r>
    <n v="2020"/>
    <x v="1"/>
    <s v="Inderøy"/>
    <x v="38"/>
    <x v="2"/>
    <x v="5"/>
    <n v="1123"/>
  </r>
  <r>
    <n v="2020"/>
    <x v="1"/>
    <s v="Inderøy"/>
    <x v="38"/>
    <x v="3"/>
    <x v="5"/>
    <n v="4373"/>
  </r>
  <r>
    <n v="2020"/>
    <x v="1"/>
    <s v="Inderøy"/>
    <x v="38"/>
    <x v="1"/>
    <x v="6"/>
    <n v="296"/>
  </r>
  <r>
    <n v="2020"/>
    <x v="1"/>
    <s v="Inderøy"/>
    <x v="38"/>
    <x v="2"/>
    <x v="6"/>
    <n v="743"/>
  </r>
  <r>
    <n v="2020"/>
    <x v="1"/>
    <s v="Inderøy"/>
    <x v="38"/>
    <x v="3"/>
    <x v="6"/>
    <n v="90"/>
  </r>
  <r>
    <n v="2020"/>
    <x v="4"/>
    <s v="Indre Fosen"/>
    <x v="25"/>
    <x v="1"/>
    <x v="3"/>
    <n v="163628"/>
  </r>
  <r>
    <n v="2020"/>
    <x v="4"/>
    <s v="Indre Fosen"/>
    <x v="25"/>
    <x v="2"/>
    <x v="3"/>
    <n v="137814"/>
  </r>
  <r>
    <n v="2020"/>
    <x v="4"/>
    <s v="Indre Fosen"/>
    <x v="25"/>
    <x v="3"/>
    <x v="3"/>
    <n v="47897"/>
  </r>
  <r>
    <n v="2020"/>
    <x v="4"/>
    <s v="Indre Fosen"/>
    <x v="25"/>
    <x v="1"/>
    <x v="4"/>
    <n v="14654"/>
  </r>
  <r>
    <n v="2020"/>
    <x v="4"/>
    <s v="Indre Fosen"/>
    <x v="25"/>
    <x v="2"/>
    <x v="4"/>
    <n v="10126"/>
  </r>
  <r>
    <n v="2020"/>
    <x v="4"/>
    <s v="Indre Fosen"/>
    <x v="25"/>
    <x v="3"/>
    <x v="4"/>
    <n v="4651"/>
  </r>
  <r>
    <n v="2020"/>
    <x v="4"/>
    <s v="Indre Fosen"/>
    <x v="25"/>
    <x v="1"/>
    <x v="5"/>
    <n v="12"/>
  </r>
  <r>
    <n v="2020"/>
    <x v="4"/>
    <s v="Indre Fosen"/>
    <x v="25"/>
    <x v="2"/>
    <x v="5"/>
    <n v="10338"/>
  </r>
  <r>
    <n v="2020"/>
    <x v="4"/>
    <s v="Indre Fosen"/>
    <x v="25"/>
    <x v="3"/>
    <x v="5"/>
    <n v="12290"/>
  </r>
  <r>
    <n v="2020"/>
    <x v="4"/>
    <s v="Indre Fosen"/>
    <x v="25"/>
    <x v="1"/>
    <x v="6"/>
    <n v="535"/>
  </r>
  <r>
    <n v="2020"/>
    <x v="4"/>
    <s v="Indre Fosen"/>
    <x v="25"/>
    <x v="2"/>
    <x v="6"/>
    <n v="662"/>
  </r>
  <r>
    <n v="2020"/>
    <x v="4"/>
    <s v="Indre Fosen"/>
    <x v="25"/>
    <x v="3"/>
    <x v="6"/>
    <n v="15"/>
  </r>
  <r>
    <n v="2020"/>
    <x v="3"/>
    <s v="Heim"/>
    <x v="3"/>
    <x v="1"/>
    <x v="3"/>
    <n v="60900"/>
  </r>
  <r>
    <n v="2020"/>
    <x v="3"/>
    <s v="Heim"/>
    <x v="3"/>
    <x v="2"/>
    <x v="3"/>
    <n v="40733"/>
  </r>
  <r>
    <n v="2020"/>
    <x v="3"/>
    <s v="Heim"/>
    <x v="3"/>
    <x v="3"/>
    <x v="3"/>
    <n v="79740"/>
  </r>
  <r>
    <n v="2020"/>
    <x v="3"/>
    <s v="Heim"/>
    <x v="3"/>
    <x v="4"/>
    <x v="3"/>
    <n v="17921"/>
  </r>
  <r>
    <n v="2020"/>
    <x v="3"/>
    <s v="Heim"/>
    <x v="3"/>
    <x v="1"/>
    <x v="4"/>
    <n v="7801"/>
  </r>
  <r>
    <n v="2020"/>
    <x v="3"/>
    <s v="Heim"/>
    <x v="3"/>
    <x v="2"/>
    <x v="4"/>
    <n v="12916"/>
  </r>
  <r>
    <n v="2020"/>
    <x v="3"/>
    <s v="Heim"/>
    <x v="3"/>
    <x v="3"/>
    <x v="4"/>
    <n v="21089"/>
  </r>
  <r>
    <n v="2020"/>
    <x v="3"/>
    <s v="Heim"/>
    <x v="3"/>
    <x v="4"/>
    <x v="4"/>
    <n v="2099"/>
  </r>
  <r>
    <n v="2020"/>
    <x v="3"/>
    <s v="Heim"/>
    <x v="3"/>
    <x v="1"/>
    <x v="5"/>
    <n v="223"/>
  </r>
  <r>
    <n v="2020"/>
    <x v="3"/>
    <s v="Heim"/>
    <x v="3"/>
    <x v="2"/>
    <x v="5"/>
    <n v="13223"/>
  </r>
  <r>
    <n v="2020"/>
    <x v="3"/>
    <s v="Heim"/>
    <x v="3"/>
    <x v="3"/>
    <x v="5"/>
    <n v="35091"/>
  </r>
  <r>
    <n v="2020"/>
    <x v="3"/>
    <s v="Heim"/>
    <x v="3"/>
    <x v="4"/>
    <x v="5"/>
    <n v="9417"/>
  </r>
  <r>
    <n v="2020"/>
    <x v="3"/>
    <s v="Heim"/>
    <x v="3"/>
    <x v="1"/>
    <x v="6"/>
    <n v="307"/>
  </r>
  <r>
    <n v="2020"/>
    <x v="3"/>
    <s v="Heim"/>
    <x v="3"/>
    <x v="2"/>
    <x v="6"/>
    <n v="80"/>
  </r>
  <r>
    <n v="2020"/>
    <x v="3"/>
    <s v="Heim"/>
    <x v="3"/>
    <x v="3"/>
    <x v="6"/>
    <n v="105"/>
  </r>
  <r>
    <n v="2020"/>
    <x v="3"/>
    <s v="Hitra"/>
    <x v="5"/>
    <x v="1"/>
    <x v="3"/>
    <n v="66259"/>
  </r>
  <r>
    <n v="2020"/>
    <x v="3"/>
    <s v="Hitra"/>
    <x v="5"/>
    <x v="2"/>
    <x v="3"/>
    <n v="21140"/>
  </r>
  <r>
    <n v="2020"/>
    <x v="3"/>
    <s v="Hitra"/>
    <x v="5"/>
    <x v="3"/>
    <x v="3"/>
    <n v="7866"/>
  </r>
  <r>
    <n v="2020"/>
    <x v="3"/>
    <s v="Hitra"/>
    <x v="5"/>
    <x v="4"/>
    <x v="3"/>
    <n v="13"/>
  </r>
  <r>
    <n v="2020"/>
    <x v="3"/>
    <s v="Hitra"/>
    <x v="5"/>
    <x v="1"/>
    <x v="4"/>
    <n v="1197"/>
  </r>
  <r>
    <n v="2020"/>
    <x v="3"/>
    <s v="Hitra"/>
    <x v="5"/>
    <x v="2"/>
    <x v="4"/>
    <n v="886"/>
  </r>
  <r>
    <n v="2020"/>
    <x v="3"/>
    <s v="Hitra"/>
    <x v="5"/>
    <x v="3"/>
    <x v="4"/>
    <n v="383"/>
  </r>
  <r>
    <n v="2020"/>
    <x v="3"/>
    <s v="Hitra"/>
    <x v="5"/>
    <x v="1"/>
    <x v="5"/>
    <n v="23"/>
  </r>
  <r>
    <n v="2020"/>
    <x v="3"/>
    <s v="Hitra"/>
    <x v="5"/>
    <x v="2"/>
    <x v="5"/>
    <n v="4078"/>
  </r>
  <r>
    <n v="2020"/>
    <x v="3"/>
    <s v="Hitra"/>
    <x v="5"/>
    <x v="3"/>
    <x v="5"/>
    <n v="2496"/>
  </r>
  <r>
    <n v="2020"/>
    <x v="3"/>
    <s v="Hitra"/>
    <x v="5"/>
    <x v="4"/>
    <x v="5"/>
    <n v="13"/>
  </r>
  <r>
    <n v="2020"/>
    <x v="3"/>
    <s v="Hitra"/>
    <x v="5"/>
    <x v="1"/>
    <x v="6"/>
    <n v="141"/>
  </r>
  <r>
    <n v="2020"/>
    <x v="3"/>
    <s v="Hitra"/>
    <x v="5"/>
    <x v="2"/>
    <x v="6"/>
    <n v="253"/>
  </r>
  <r>
    <n v="2020"/>
    <x v="3"/>
    <s v="Hitra"/>
    <x v="5"/>
    <x v="3"/>
    <x v="6"/>
    <n v="34"/>
  </r>
  <r>
    <n v="2020"/>
    <x v="4"/>
    <s v="Ørland"/>
    <x v="7"/>
    <x v="1"/>
    <x v="3"/>
    <n v="49804"/>
  </r>
  <r>
    <n v="2020"/>
    <x v="4"/>
    <s v="Ørland"/>
    <x v="7"/>
    <x v="2"/>
    <x v="3"/>
    <n v="25122"/>
  </r>
  <r>
    <n v="2020"/>
    <x v="4"/>
    <s v="Ørland"/>
    <x v="7"/>
    <x v="3"/>
    <x v="3"/>
    <n v="11221"/>
  </r>
  <r>
    <n v="2020"/>
    <x v="4"/>
    <s v="Ørland"/>
    <x v="7"/>
    <x v="1"/>
    <x v="4"/>
    <n v="2505"/>
  </r>
  <r>
    <n v="2020"/>
    <x v="4"/>
    <s v="Ørland"/>
    <x v="7"/>
    <x v="2"/>
    <x v="4"/>
    <n v="2418"/>
  </r>
  <r>
    <n v="2020"/>
    <x v="4"/>
    <s v="Ørland"/>
    <x v="7"/>
    <x v="3"/>
    <x v="4"/>
    <n v="1849"/>
  </r>
  <r>
    <n v="2020"/>
    <x v="4"/>
    <s v="Ørland"/>
    <x v="7"/>
    <x v="1"/>
    <x v="5"/>
    <n v="39"/>
  </r>
  <r>
    <n v="2020"/>
    <x v="4"/>
    <s v="Ørland"/>
    <x v="7"/>
    <x v="2"/>
    <x v="5"/>
    <n v="4639"/>
  </r>
  <r>
    <n v="2020"/>
    <x v="4"/>
    <s v="Ørland"/>
    <x v="7"/>
    <x v="3"/>
    <x v="5"/>
    <n v="4378"/>
  </r>
  <r>
    <n v="2020"/>
    <x v="4"/>
    <s v="Ørland"/>
    <x v="7"/>
    <x v="1"/>
    <x v="6"/>
    <n v="407"/>
  </r>
  <r>
    <n v="2020"/>
    <x v="4"/>
    <s v="Ørland"/>
    <x v="7"/>
    <x v="2"/>
    <x v="6"/>
    <n v="990"/>
  </r>
  <r>
    <n v="2020"/>
    <x v="4"/>
    <s v="Ørland"/>
    <x v="7"/>
    <x v="3"/>
    <x v="6"/>
    <n v="29"/>
  </r>
  <r>
    <n v="2020"/>
    <x v="4"/>
    <s v="Åfjord"/>
    <x v="8"/>
    <x v="1"/>
    <x v="3"/>
    <n v="93695"/>
  </r>
  <r>
    <n v="2020"/>
    <x v="4"/>
    <s v="Åfjord"/>
    <x v="8"/>
    <x v="2"/>
    <x v="3"/>
    <n v="65316"/>
  </r>
  <r>
    <n v="2020"/>
    <x v="4"/>
    <s v="Åfjord"/>
    <x v="8"/>
    <x v="3"/>
    <x v="3"/>
    <n v="24361"/>
  </r>
  <r>
    <n v="2020"/>
    <x v="4"/>
    <s v="Åfjord"/>
    <x v="8"/>
    <x v="1"/>
    <x v="4"/>
    <n v="7383"/>
  </r>
  <r>
    <n v="2020"/>
    <x v="4"/>
    <s v="Åfjord"/>
    <x v="8"/>
    <x v="2"/>
    <x v="4"/>
    <n v="5770"/>
  </r>
  <r>
    <n v="2020"/>
    <x v="4"/>
    <s v="Åfjord"/>
    <x v="8"/>
    <x v="3"/>
    <x v="4"/>
    <n v="3533"/>
  </r>
  <r>
    <n v="2020"/>
    <x v="4"/>
    <s v="Åfjord"/>
    <x v="8"/>
    <x v="1"/>
    <x v="5"/>
    <n v="1"/>
  </r>
  <r>
    <n v="2020"/>
    <x v="4"/>
    <s v="Åfjord"/>
    <x v="8"/>
    <x v="2"/>
    <x v="5"/>
    <n v="5098"/>
  </r>
  <r>
    <n v="2020"/>
    <x v="4"/>
    <s v="Åfjord"/>
    <x v="8"/>
    <x v="3"/>
    <x v="5"/>
    <n v="2569"/>
  </r>
  <r>
    <n v="2020"/>
    <x v="4"/>
    <s v="Åfjord"/>
    <x v="8"/>
    <x v="1"/>
    <x v="6"/>
    <n v="239"/>
  </r>
  <r>
    <n v="2020"/>
    <x v="4"/>
    <s v="Åfjord"/>
    <x v="8"/>
    <x v="2"/>
    <x v="6"/>
    <n v="3006"/>
  </r>
  <r>
    <n v="2020"/>
    <x v="4"/>
    <s v="Åfjord"/>
    <x v="8"/>
    <x v="3"/>
    <x v="6"/>
    <n v="103"/>
  </r>
  <r>
    <n v="2020"/>
    <x v="3"/>
    <s v="Orkland"/>
    <x v="4"/>
    <x v="1"/>
    <x v="3"/>
    <n v="202977"/>
  </r>
  <r>
    <n v="2020"/>
    <x v="3"/>
    <s v="Orkland"/>
    <x v="4"/>
    <x v="2"/>
    <x v="3"/>
    <n v="194194"/>
  </r>
  <r>
    <n v="2020"/>
    <x v="3"/>
    <s v="Orkland"/>
    <x v="4"/>
    <x v="3"/>
    <x v="3"/>
    <n v="109116"/>
  </r>
  <r>
    <n v="2020"/>
    <x v="3"/>
    <s v="Orkland"/>
    <x v="4"/>
    <x v="4"/>
    <x v="3"/>
    <n v="163"/>
  </r>
  <r>
    <n v="2020"/>
    <x v="3"/>
    <s v="Orkland"/>
    <x v="4"/>
    <x v="1"/>
    <x v="4"/>
    <n v="28497"/>
  </r>
  <r>
    <n v="2020"/>
    <x v="3"/>
    <s v="Orkland"/>
    <x v="4"/>
    <x v="2"/>
    <x v="4"/>
    <n v="27354"/>
  </r>
  <r>
    <n v="2020"/>
    <x v="3"/>
    <s v="Orkland"/>
    <x v="4"/>
    <x v="3"/>
    <x v="4"/>
    <n v="14946"/>
  </r>
  <r>
    <n v="2020"/>
    <x v="3"/>
    <s v="Orkland"/>
    <x v="4"/>
    <x v="1"/>
    <x v="5"/>
    <n v="401"/>
  </r>
  <r>
    <n v="2020"/>
    <x v="3"/>
    <s v="Orkland"/>
    <x v="4"/>
    <x v="2"/>
    <x v="5"/>
    <n v="44555"/>
  </r>
  <r>
    <n v="2020"/>
    <x v="3"/>
    <s v="Orkland"/>
    <x v="4"/>
    <x v="3"/>
    <x v="5"/>
    <n v="40984"/>
  </r>
  <r>
    <n v="2020"/>
    <x v="3"/>
    <s v="Orkland"/>
    <x v="4"/>
    <x v="4"/>
    <x v="5"/>
    <n v="102"/>
  </r>
  <r>
    <n v="2020"/>
    <x v="3"/>
    <s v="Orkland"/>
    <x v="4"/>
    <x v="1"/>
    <x v="6"/>
    <n v="2111"/>
  </r>
  <r>
    <n v="2020"/>
    <x v="3"/>
    <s v="Orkland"/>
    <x v="4"/>
    <x v="2"/>
    <x v="6"/>
    <n v="382"/>
  </r>
  <r>
    <n v="2020"/>
    <x v="3"/>
    <s v="Orkland"/>
    <x v="4"/>
    <x v="3"/>
    <x v="6"/>
    <n v="112"/>
  </r>
  <r>
    <n v="2020"/>
    <x v="2"/>
    <s v="Nærøysund"/>
    <x v="36"/>
    <x v="1"/>
    <x v="3"/>
    <n v="109569"/>
  </r>
  <r>
    <n v="2020"/>
    <x v="2"/>
    <s v="Nærøysund"/>
    <x v="36"/>
    <x v="2"/>
    <x v="3"/>
    <n v="65615"/>
  </r>
  <r>
    <n v="2020"/>
    <x v="2"/>
    <s v="Nærøysund"/>
    <x v="36"/>
    <x v="3"/>
    <x v="3"/>
    <n v="45627"/>
  </r>
  <r>
    <n v="2020"/>
    <x v="2"/>
    <s v="Nærøysund"/>
    <x v="36"/>
    <x v="4"/>
    <x v="3"/>
    <n v="5"/>
  </r>
  <r>
    <n v="2020"/>
    <x v="2"/>
    <s v="Nærøysund"/>
    <x v="36"/>
    <x v="1"/>
    <x v="4"/>
    <n v="12604"/>
  </r>
  <r>
    <n v="2020"/>
    <x v="2"/>
    <s v="Nærøysund"/>
    <x v="36"/>
    <x v="2"/>
    <x v="4"/>
    <n v="9196"/>
  </r>
  <r>
    <n v="2020"/>
    <x v="2"/>
    <s v="Nærøysund"/>
    <x v="36"/>
    <x v="3"/>
    <x v="4"/>
    <n v="7279"/>
  </r>
  <r>
    <n v="2020"/>
    <x v="2"/>
    <s v="Nærøysund"/>
    <x v="36"/>
    <x v="4"/>
    <x v="4"/>
    <n v="71"/>
  </r>
  <r>
    <n v="2020"/>
    <x v="2"/>
    <s v="Nærøysund"/>
    <x v="36"/>
    <x v="1"/>
    <x v="5"/>
    <n v="73"/>
  </r>
  <r>
    <n v="2020"/>
    <x v="2"/>
    <s v="Nærøysund"/>
    <x v="36"/>
    <x v="2"/>
    <x v="5"/>
    <n v="12398"/>
  </r>
  <r>
    <n v="2020"/>
    <x v="2"/>
    <s v="Nærøysund"/>
    <x v="36"/>
    <x v="3"/>
    <x v="5"/>
    <n v="10532"/>
  </r>
  <r>
    <n v="2020"/>
    <x v="2"/>
    <s v="Nærøysund"/>
    <x v="36"/>
    <x v="1"/>
    <x v="6"/>
    <n v="1027"/>
  </r>
  <r>
    <n v="2020"/>
    <x v="2"/>
    <s v="Nærøysund"/>
    <x v="36"/>
    <x v="2"/>
    <x v="6"/>
    <n v="3147"/>
  </r>
  <r>
    <n v="2020"/>
    <x v="2"/>
    <s v="Nærøysund"/>
    <x v="36"/>
    <x v="3"/>
    <x v="6"/>
    <n v="196"/>
  </r>
  <r>
    <n v="2020"/>
    <x v="2"/>
    <s v="Nærøysund"/>
    <x v="36"/>
    <x v="4"/>
    <x v="6"/>
    <n v="8"/>
  </r>
  <r>
    <n v="2020"/>
    <x v="3"/>
    <s v="Rindal"/>
    <x v="39"/>
    <x v="1"/>
    <x v="3"/>
    <n v="21061"/>
  </r>
  <r>
    <n v="2020"/>
    <x v="3"/>
    <s v="Rindal"/>
    <x v="39"/>
    <x v="2"/>
    <x v="3"/>
    <n v="20616"/>
  </r>
  <r>
    <n v="2020"/>
    <x v="3"/>
    <s v="Rindal"/>
    <x v="39"/>
    <x v="3"/>
    <x v="3"/>
    <n v="19758"/>
  </r>
  <r>
    <n v="2020"/>
    <x v="3"/>
    <s v="Rindal"/>
    <x v="39"/>
    <x v="4"/>
    <x v="3"/>
    <n v="5810"/>
  </r>
  <r>
    <n v="2020"/>
    <x v="3"/>
    <s v="Rindal"/>
    <x v="39"/>
    <x v="1"/>
    <x v="4"/>
    <n v="5400"/>
  </r>
  <r>
    <n v="2020"/>
    <x v="3"/>
    <s v="Rindal"/>
    <x v="39"/>
    <x v="2"/>
    <x v="4"/>
    <n v="7310"/>
  </r>
  <r>
    <n v="2020"/>
    <x v="3"/>
    <s v="Rindal"/>
    <x v="39"/>
    <x v="3"/>
    <x v="4"/>
    <n v="10023"/>
  </r>
  <r>
    <n v="2020"/>
    <x v="3"/>
    <s v="Rindal"/>
    <x v="39"/>
    <x v="4"/>
    <x v="4"/>
    <n v="1518"/>
  </r>
  <r>
    <n v="2020"/>
    <x v="3"/>
    <s v="Rindal"/>
    <x v="39"/>
    <x v="1"/>
    <x v="5"/>
    <n v="6"/>
  </r>
  <r>
    <n v="2020"/>
    <x v="3"/>
    <s v="Rindal"/>
    <x v="39"/>
    <x v="2"/>
    <x v="5"/>
    <n v="17446"/>
  </r>
  <r>
    <n v="2020"/>
    <x v="3"/>
    <s v="Rindal"/>
    <x v="39"/>
    <x v="3"/>
    <x v="5"/>
    <n v="16416"/>
  </r>
  <r>
    <n v="2020"/>
    <x v="3"/>
    <s v="Rindal"/>
    <x v="39"/>
    <x v="4"/>
    <x v="5"/>
    <n v="6214"/>
  </r>
  <r>
    <n v="2020"/>
    <x v="3"/>
    <s v="Rindal"/>
    <x v="39"/>
    <x v="1"/>
    <x v="6"/>
    <n v="658"/>
  </r>
  <r>
    <n v="2020"/>
    <x v="3"/>
    <s v="Rindal"/>
    <x v="39"/>
    <x v="2"/>
    <x v="6"/>
    <n v="981"/>
  </r>
  <r>
    <n v="2020"/>
    <x v="3"/>
    <s v="Rindal"/>
    <x v="39"/>
    <x v="3"/>
    <x v="6"/>
    <n v="428"/>
  </r>
  <r>
    <n v="2020"/>
    <x v="3"/>
    <s v="Rindal"/>
    <x v="39"/>
    <x v="4"/>
    <x v="6"/>
    <n v="4"/>
  </r>
  <r>
    <n v="2020"/>
    <x v="0"/>
    <s v="Trondheim"/>
    <x v="0"/>
    <x v="1"/>
    <x v="7"/>
    <n v="5565"/>
  </r>
  <r>
    <n v="2020"/>
    <x v="0"/>
    <s v="Trondheim"/>
    <x v="0"/>
    <x v="2"/>
    <x v="7"/>
    <n v="3095"/>
  </r>
  <r>
    <n v="2020"/>
    <x v="0"/>
    <s v="Trondheim"/>
    <x v="0"/>
    <x v="3"/>
    <x v="7"/>
    <n v="600"/>
  </r>
  <r>
    <n v="2020"/>
    <x v="0"/>
    <s v="Trondheim"/>
    <x v="0"/>
    <x v="4"/>
    <x v="7"/>
    <m/>
  </r>
  <r>
    <n v="2020"/>
    <x v="0"/>
    <s v="Trondheim"/>
    <x v="0"/>
    <x v="1"/>
    <x v="8"/>
    <n v="161"/>
  </r>
  <r>
    <n v="2020"/>
    <x v="0"/>
    <s v="Trondheim"/>
    <x v="0"/>
    <x v="2"/>
    <x v="8"/>
    <n v="81"/>
  </r>
  <r>
    <n v="2020"/>
    <x v="0"/>
    <s v="Trondheim"/>
    <x v="0"/>
    <x v="3"/>
    <x v="8"/>
    <n v="43"/>
  </r>
  <r>
    <n v="2020"/>
    <x v="0"/>
    <s v="Trondheim"/>
    <x v="0"/>
    <x v="4"/>
    <x v="8"/>
    <m/>
  </r>
  <r>
    <n v="2020"/>
    <x v="0"/>
    <s v="Trondheim"/>
    <x v="0"/>
    <x v="1"/>
    <x v="9"/>
    <m/>
  </r>
  <r>
    <n v="2020"/>
    <x v="0"/>
    <s v="Trondheim"/>
    <x v="0"/>
    <x v="2"/>
    <x v="9"/>
    <m/>
  </r>
  <r>
    <n v="2020"/>
    <x v="0"/>
    <s v="Trondheim"/>
    <x v="0"/>
    <x v="3"/>
    <x v="9"/>
    <n v="264"/>
  </r>
  <r>
    <n v="2020"/>
    <x v="0"/>
    <s v="Trondheim"/>
    <x v="0"/>
    <x v="4"/>
    <x v="9"/>
    <m/>
  </r>
  <r>
    <n v="2020"/>
    <x v="0"/>
    <s v="Trondheim"/>
    <x v="0"/>
    <x v="1"/>
    <x v="10"/>
    <n v="2"/>
  </r>
  <r>
    <n v="2020"/>
    <x v="0"/>
    <s v="Trondheim"/>
    <x v="0"/>
    <x v="2"/>
    <x v="10"/>
    <m/>
  </r>
  <r>
    <n v="2020"/>
    <x v="0"/>
    <s v="Trondheim"/>
    <x v="0"/>
    <x v="3"/>
    <x v="10"/>
    <m/>
  </r>
  <r>
    <n v="2020"/>
    <x v="1"/>
    <s v="Steinkjer"/>
    <x v="1"/>
    <x v="1"/>
    <x v="7"/>
    <n v="18607"/>
  </r>
  <r>
    <n v="2020"/>
    <x v="1"/>
    <s v="Steinkjer"/>
    <x v="1"/>
    <x v="2"/>
    <x v="7"/>
    <n v="9277"/>
  </r>
  <r>
    <n v="2020"/>
    <x v="1"/>
    <s v="Steinkjer"/>
    <x v="1"/>
    <x v="3"/>
    <x v="7"/>
    <n v="2175"/>
  </r>
  <r>
    <n v="2020"/>
    <x v="1"/>
    <s v="Steinkjer"/>
    <x v="1"/>
    <x v="1"/>
    <x v="8"/>
    <n v="1840"/>
  </r>
  <r>
    <n v="2020"/>
    <x v="1"/>
    <s v="Steinkjer"/>
    <x v="1"/>
    <x v="2"/>
    <x v="8"/>
    <n v="1056"/>
  </r>
  <r>
    <n v="2020"/>
    <x v="1"/>
    <s v="Steinkjer"/>
    <x v="1"/>
    <x v="3"/>
    <x v="8"/>
    <n v="169"/>
  </r>
  <r>
    <n v="2020"/>
    <x v="1"/>
    <s v="Steinkjer"/>
    <x v="1"/>
    <x v="1"/>
    <x v="9"/>
    <m/>
  </r>
  <r>
    <n v="2020"/>
    <x v="1"/>
    <s v="Steinkjer"/>
    <x v="1"/>
    <x v="2"/>
    <x v="9"/>
    <n v="226"/>
  </r>
  <r>
    <n v="2020"/>
    <x v="1"/>
    <s v="Steinkjer"/>
    <x v="1"/>
    <x v="3"/>
    <x v="9"/>
    <n v="163"/>
  </r>
  <r>
    <n v="2020"/>
    <x v="1"/>
    <s v="Steinkjer"/>
    <x v="1"/>
    <x v="1"/>
    <x v="10"/>
    <m/>
  </r>
  <r>
    <n v="2020"/>
    <x v="1"/>
    <s v="Steinkjer"/>
    <x v="1"/>
    <x v="2"/>
    <x v="10"/>
    <m/>
  </r>
  <r>
    <n v="2020"/>
    <x v="1"/>
    <s v="Steinkjer"/>
    <x v="1"/>
    <x v="3"/>
    <x v="10"/>
    <m/>
  </r>
  <r>
    <n v="2020"/>
    <x v="2"/>
    <s v="Namsos"/>
    <x v="2"/>
    <x v="1"/>
    <x v="7"/>
    <n v="34274"/>
  </r>
  <r>
    <n v="2020"/>
    <x v="2"/>
    <s v="Namsos"/>
    <x v="2"/>
    <x v="2"/>
    <x v="7"/>
    <n v="15172"/>
  </r>
  <r>
    <n v="2020"/>
    <x v="2"/>
    <s v="Namsos"/>
    <x v="2"/>
    <x v="3"/>
    <x v="7"/>
    <n v="5221"/>
  </r>
  <r>
    <n v="2020"/>
    <x v="2"/>
    <s v="Namsos"/>
    <x v="2"/>
    <x v="1"/>
    <x v="8"/>
    <n v="2386"/>
  </r>
  <r>
    <n v="2020"/>
    <x v="2"/>
    <s v="Namsos"/>
    <x v="2"/>
    <x v="2"/>
    <x v="8"/>
    <n v="731"/>
  </r>
  <r>
    <n v="2020"/>
    <x v="2"/>
    <s v="Namsos"/>
    <x v="2"/>
    <x v="3"/>
    <x v="8"/>
    <n v="247"/>
  </r>
  <r>
    <n v="2020"/>
    <x v="2"/>
    <s v="Namsos"/>
    <x v="2"/>
    <x v="1"/>
    <x v="9"/>
    <m/>
  </r>
  <r>
    <n v="2020"/>
    <x v="2"/>
    <s v="Namsos"/>
    <x v="2"/>
    <x v="2"/>
    <x v="9"/>
    <n v="243"/>
  </r>
  <r>
    <n v="2020"/>
    <x v="2"/>
    <s v="Namsos"/>
    <x v="2"/>
    <x v="3"/>
    <x v="9"/>
    <n v="61"/>
  </r>
  <r>
    <n v="2020"/>
    <x v="2"/>
    <s v="Namsos"/>
    <x v="2"/>
    <x v="1"/>
    <x v="10"/>
    <n v="299"/>
  </r>
  <r>
    <n v="2020"/>
    <x v="2"/>
    <s v="Namsos"/>
    <x v="2"/>
    <x v="2"/>
    <x v="10"/>
    <n v="25"/>
  </r>
  <r>
    <n v="2020"/>
    <x v="2"/>
    <s v="Namsos"/>
    <x v="2"/>
    <x v="3"/>
    <x v="10"/>
    <m/>
  </r>
  <r>
    <n v="2020"/>
    <x v="3"/>
    <s v="Frøya"/>
    <x v="6"/>
    <x v="1"/>
    <x v="7"/>
    <m/>
  </r>
  <r>
    <n v="2020"/>
    <x v="3"/>
    <s v="Frøya"/>
    <x v="6"/>
    <x v="2"/>
    <x v="7"/>
    <m/>
  </r>
  <r>
    <n v="2020"/>
    <x v="3"/>
    <s v="Frøya"/>
    <x v="6"/>
    <x v="3"/>
    <x v="7"/>
    <m/>
  </r>
  <r>
    <n v="2020"/>
    <x v="3"/>
    <s v="Frøya"/>
    <x v="6"/>
    <x v="1"/>
    <x v="8"/>
    <m/>
  </r>
  <r>
    <n v="2020"/>
    <x v="3"/>
    <s v="Frøya"/>
    <x v="6"/>
    <x v="2"/>
    <x v="8"/>
    <m/>
  </r>
  <r>
    <n v="2020"/>
    <x v="3"/>
    <s v="Frøya"/>
    <x v="6"/>
    <x v="3"/>
    <x v="8"/>
    <m/>
  </r>
  <r>
    <n v="2020"/>
    <x v="3"/>
    <s v="Frøya"/>
    <x v="6"/>
    <x v="1"/>
    <x v="9"/>
    <m/>
  </r>
  <r>
    <n v="2020"/>
    <x v="3"/>
    <s v="Frøya"/>
    <x v="6"/>
    <x v="2"/>
    <x v="9"/>
    <m/>
  </r>
  <r>
    <n v="2020"/>
    <x v="3"/>
    <s v="Frøya"/>
    <x v="6"/>
    <x v="3"/>
    <x v="9"/>
    <m/>
  </r>
  <r>
    <n v="2020"/>
    <x v="3"/>
    <s v="Frøya"/>
    <x v="6"/>
    <x v="1"/>
    <x v="10"/>
    <m/>
  </r>
  <r>
    <n v="2020"/>
    <x v="3"/>
    <s v="Frøya"/>
    <x v="6"/>
    <x v="2"/>
    <x v="10"/>
    <m/>
  </r>
  <r>
    <n v="2020"/>
    <x v="3"/>
    <s v="Frøya"/>
    <x v="6"/>
    <x v="3"/>
    <x v="10"/>
    <m/>
  </r>
  <r>
    <n v="2020"/>
    <x v="4"/>
    <s v="Osen"/>
    <x v="9"/>
    <x v="1"/>
    <x v="7"/>
    <n v="938"/>
  </r>
  <r>
    <n v="2020"/>
    <x v="4"/>
    <s v="Osen"/>
    <x v="9"/>
    <x v="2"/>
    <x v="7"/>
    <n v="373"/>
  </r>
  <r>
    <n v="2020"/>
    <x v="4"/>
    <s v="Osen"/>
    <x v="9"/>
    <x v="3"/>
    <x v="7"/>
    <n v="230"/>
  </r>
  <r>
    <n v="2020"/>
    <x v="4"/>
    <s v="Osen"/>
    <x v="9"/>
    <x v="1"/>
    <x v="8"/>
    <n v="107"/>
  </r>
  <r>
    <n v="2020"/>
    <x v="4"/>
    <s v="Osen"/>
    <x v="9"/>
    <x v="2"/>
    <x v="8"/>
    <n v="45"/>
  </r>
  <r>
    <n v="2020"/>
    <x v="4"/>
    <s v="Osen"/>
    <x v="9"/>
    <x v="3"/>
    <x v="8"/>
    <m/>
  </r>
  <r>
    <n v="2020"/>
    <x v="4"/>
    <s v="Osen"/>
    <x v="9"/>
    <x v="1"/>
    <x v="9"/>
    <m/>
  </r>
  <r>
    <n v="2020"/>
    <x v="4"/>
    <s v="Osen"/>
    <x v="9"/>
    <x v="2"/>
    <x v="9"/>
    <n v="43"/>
  </r>
  <r>
    <n v="2020"/>
    <x v="4"/>
    <s v="Osen"/>
    <x v="9"/>
    <x v="3"/>
    <x v="9"/>
    <n v="12"/>
  </r>
  <r>
    <n v="2020"/>
    <x v="4"/>
    <s v="Osen"/>
    <x v="9"/>
    <x v="1"/>
    <x v="10"/>
    <m/>
  </r>
  <r>
    <n v="2020"/>
    <x v="4"/>
    <s v="Osen"/>
    <x v="9"/>
    <x v="2"/>
    <x v="10"/>
    <m/>
  </r>
  <r>
    <n v="2020"/>
    <x v="4"/>
    <s v="Osen"/>
    <x v="9"/>
    <x v="3"/>
    <x v="10"/>
    <m/>
  </r>
  <r>
    <n v="2020"/>
    <x v="5"/>
    <s v="Oppdal"/>
    <x v="10"/>
    <x v="1"/>
    <x v="7"/>
    <n v="519"/>
  </r>
  <r>
    <n v="2020"/>
    <x v="5"/>
    <s v="Oppdal"/>
    <x v="10"/>
    <x v="2"/>
    <x v="7"/>
    <n v="160"/>
  </r>
  <r>
    <n v="2020"/>
    <x v="5"/>
    <s v="Oppdal"/>
    <x v="10"/>
    <x v="3"/>
    <x v="7"/>
    <m/>
  </r>
  <r>
    <n v="2020"/>
    <x v="5"/>
    <s v="Oppdal"/>
    <x v="10"/>
    <x v="1"/>
    <x v="8"/>
    <n v="465"/>
  </r>
  <r>
    <n v="2020"/>
    <x v="5"/>
    <s v="Oppdal"/>
    <x v="10"/>
    <x v="2"/>
    <x v="8"/>
    <n v="66"/>
  </r>
  <r>
    <n v="2020"/>
    <x v="5"/>
    <s v="Oppdal"/>
    <x v="10"/>
    <x v="3"/>
    <x v="8"/>
    <m/>
  </r>
  <r>
    <n v="2020"/>
    <x v="5"/>
    <s v="Oppdal"/>
    <x v="10"/>
    <x v="1"/>
    <x v="9"/>
    <m/>
  </r>
  <r>
    <n v="2020"/>
    <x v="5"/>
    <s v="Oppdal"/>
    <x v="10"/>
    <x v="2"/>
    <x v="9"/>
    <n v="1888"/>
  </r>
  <r>
    <n v="2020"/>
    <x v="5"/>
    <s v="Oppdal"/>
    <x v="10"/>
    <x v="3"/>
    <x v="9"/>
    <n v="31"/>
  </r>
  <r>
    <n v="2020"/>
    <x v="5"/>
    <s v="Oppdal"/>
    <x v="10"/>
    <x v="4"/>
    <x v="9"/>
    <n v="1"/>
  </r>
  <r>
    <n v="2020"/>
    <x v="5"/>
    <s v="Oppdal"/>
    <x v="10"/>
    <x v="1"/>
    <x v="10"/>
    <m/>
  </r>
  <r>
    <n v="2020"/>
    <x v="5"/>
    <s v="Oppdal"/>
    <x v="10"/>
    <x v="2"/>
    <x v="10"/>
    <m/>
  </r>
  <r>
    <n v="2020"/>
    <x v="5"/>
    <s v="Oppdal"/>
    <x v="10"/>
    <x v="3"/>
    <x v="10"/>
    <m/>
  </r>
  <r>
    <n v="2020"/>
    <x v="5"/>
    <s v="Rennebu"/>
    <x v="11"/>
    <x v="1"/>
    <x v="7"/>
    <n v="1577"/>
  </r>
  <r>
    <n v="2020"/>
    <x v="5"/>
    <s v="Rennebu"/>
    <x v="11"/>
    <x v="2"/>
    <x v="7"/>
    <n v="25"/>
  </r>
  <r>
    <n v="2020"/>
    <x v="5"/>
    <s v="Rennebu"/>
    <x v="11"/>
    <x v="3"/>
    <x v="7"/>
    <m/>
  </r>
  <r>
    <n v="2020"/>
    <x v="5"/>
    <s v="Rennebu"/>
    <x v="11"/>
    <x v="4"/>
    <x v="7"/>
    <m/>
  </r>
  <r>
    <n v="2020"/>
    <x v="5"/>
    <s v="Rennebu"/>
    <x v="11"/>
    <x v="1"/>
    <x v="8"/>
    <n v="247"/>
  </r>
  <r>
    <n v="2020"/>
    <x v="5"/>
    <s v="Rennebu"/>
    <x v="11"/>
    <x v="2"/>
    <x v="8"/>
    <m/>
  </r>
  <r>
    <n v="2020"/>
    <x v="5"/>
    <s v="Rennebu"/>
    <x v="11"/>
    <x v="3"/>
    <x v="8"/>
    <n v="21"/>
  </r>
  <r>
    <n v="2020"/>
    <x v="5"/>
    <s v="Rennebu"/>
    <x v="11"/>
    <x v="1"/>
    <x v="9"/>
    <n v="624"/>
  </r>
  <r>
    <n v="2020"/>
    <x v="5"/>
    <s v="Rennebu"/>
    <x v="11"/>
    <x v="2"/>
    <x v="9"/>
    <n v="26"/>
  </r>
  <r>
    <n v="2020"/>
    <x v="5"/>
    <s v="Rennebu"/>
    <x v="11"/>
    <x v="3"/>
    <x v="9"/>
    <n v="62"/>
  </r>
  <r>
    <n v="2020"/>
    <x v="5"/>
    <s v="Rennebu"/>
    <x v="11"/>
    <x v="1"/>
    <x v="10"/>
    <m/>
  </r>
  <r>
    <n v="2020"/>
    <x v="5"/>
    <s v="Rennebu"/>
    <x v="11"/>
    <x v="2"/>
    <x v="10"/>
    <m/>
  </r>
  <r>
    <n v="2020"/>
    <x v="5"/>
    <s v="Rennebu"/>
    <x v="11"/>
    <x v="3"/>
    <x v="10"/>
    <m/>
  </r>
  <r>
    <n v="2020"/>
    <x v="5"/>
    <s v="Røros"/>
    <x v="12"/>
    <x v="1"/>
    <x v="7"/>
    <n v="12576"/>
  </r>
  <r>
    <n v="2020"/>
    <x v="5"/>
    <s v="Røros"/>
    <x v="12"/>
    <x v="2"/>
    <x v="7"/>
    <n v="1665"/>
  </r>
  <r>
    <n v="2020"/>
    <x v="5"/>
    <s v="Røros"/>
    <x v="12"/>
    <x v="3"/>
    <x v="7"/>
    <m/>
  </r>
  <r>
    <n v="2020"/>
    <x v="5"/>
    <s v="Røros"/>
    <x v="12"/>
    <x v="1"/>
    <x v="8"/>
    <n v="855"/>
  </r>
  <r>
    <n v="2020"/>
    <x v="5"/>
    <s v="Røros"/>
    <x v="12"/>
    <x v="2"/>
    <x v="8"/>
    <n v="57"/>
  </r>
  <r>
    <n v="2020"/>
    <x v="5"/>
    <s v="Røros"/>
    <x v="12"/>
    <x v="3"/>
    <x v="8"/>
    <m/>
  </r>
  <r>
    <n v="2020"/>
    <x v="5"/>
    <s v="Røros"/>
    <x v="12"/>
    <x v="1"/>
    <x v="9"/>
    <m/>
  </r>
  <r>
    <n v="2020"/>
    <x v="5"/>
    <s v="Røros"/>
    <x v="12"/>
    <x v="2"/>
    <x v="9"/>
    <n v="4243"/>
  </r>
  <r>
    <n v="2020"/>
    <x v="5"/>
    <s v="Røros"/>
    <x v="12"/>
    <x v="3"/>
    <x v="9"/>
    <n v="4"/>
  </r>
  <r>
    <n v="2020"/>
    <x v="5"/>
    <s v="Røros"/>
    <x v="12"/>
    <x v="1"/>
    <x v="10"/>
    <n v="69"/>
  </r>
  <r>
    <n v="2020"/>
    <x v="5"/>
    <s v="Røros"/>
    <x v="12"/>
    <x v="2"/>
    <x v="10"/>
    <m/>
  </r>
  <r>
    <n v="2020"/>
    <x v="5"/>
    <s v="Røros"/>
    <x v="12"/>
    <x v="3"/>
    <x v="10"/>
    <m/>
  </r>
  <r>
    <n v="2020"/>
    <x v="5"/>
    <s v="Holtålen"/>
    <x v="13"/>
    <x v="1"/>
    <x v="7"/>
    <n v="5470"/>
  </r>
  <r>
    <n v="2020"/>
    <x v="5"/>
    <s v="Holtålen"/>
    <x v="13"/>
    <x v="2"/>
    <x v="7"/>
    <n v="1201"/>
  </r>
  <r>
    <n v="2020"/>
    <x v="5"/>
    <s v="Holtålen"/>
    <x v="13"/>
    <x v="3"/>
    <x v="7"/>
    <n v="75"/>
  </r>
  <r>
    <n v="2020"/>
    <x v="5"/>
    <s v="Holtålen"/>
    <x v="13"/>
    <x v="1"/>
    <x v="8"/>
    <n v="696"/>
  </r>
  <r>
    <n v="2020"/>
    <x v="5"/>
    <s v="Holtålen"/>
    <x v="13"/>
    <x v="2"/>
    <x v="8"/>
    <n v="199"/>
  </r>
  <r>
    <n v="2020"/>
    <x v="5"/>
    <s v="Holtålen"/>
    <x v="13"/>
    <x v="3"/>
    <x v="8"/>
    <m/>
  </r>
  <r>
    <n v="2020"/>
    <x v="5"/>
    <s v="Holtålen"/>
    <x v="13"/>
    <x v="1"/>
    <x v="9"/>
    <n v="90"/>
  </r>
  <r>
    <n v="2020"/>
    <x v="5"/>
    <s v="Holtålen"/>
    <x v="13"/>
    <x v="2"/>
    <x v="9"/>
    <n v="508"/>
  </r>
  <r>
    <n v="2020"/>
    <x v="5"/>
    <s v="Holtålen"/>
    <x v="13"/>
    <x v="3"/>
    <x v="9"/>
    <m/>
  </r>
  <r>
    <n v="2020"/>
    <x v="5"/>
    <s v="Holtålen"/>
    <x v="13"/>
    <x v="1"/>
    <x v="10"/>
    <m/>
  </r>
  <r>
    <n v="2020"/>
    <x v="5"/>
    <s v="Holtålen"/>
    <x v="13"/>
    <x v="2"/>
    <x v="10"/>
    <m/>
  </r>
  <r>
    <n v="2020"/>
    <x v="5"/>
    <s v="Holtålen"/>
    <x v="13"/>
    <x v="3"/>
    <x v="10"/>
    <m/>
  </r>
  <r>
    <n v="2020"/>
    <x v="5"/>
    <s v="Midtre Gauldal"/>
    <x v="40"/>
    <x v="1"/>
    <x v="7"/>
    <n v="12168"/>
  </r>
  <r>
    <n v="2020"/>
    <x v="5"/>
    <s v="Midtre Gauldal"/>
    <x v="40"/>
    <x v="2"/>
    <x v="7"/>
    <n v="1002"/>
  </r>
  <r>
    <n v="2020"/>
    <x v="5"/>
    <s v="Midtre Gauldal"/>
    <x v="40"/>
    <x v="3"/>
    <x v="7"/>
    <n v="187"/>
  </r>
  <r>
    <n v="2020"/>
    <x v="5"/>
    <s v="Midtre Gauldal"/>
    <x v="40"/>
    <x v="1"/>
    <x v="8"/>
    <n v="1336"/>
  </r>
  <r>
    <n v="2020"/>
    <x v="5"/>
    <s v="Midtre Gauldal"/>
    <x v="40"/>
    <x v="2"/>
    <x v="8"/>
    <n v="29"/>
  </r>
  <r>
    <n v="2020"/>
    <x v="5"/>
    <s v="Midtre Gauldal"/>
    <x v="40"/>
    <x v="3"/>
    <x v="8"/>
    <n v="34"/>
  </r>
  <r>
    <n v="2020"/>
    <x v="5"/>
    <s v="Midtre Gauldal"/>
    <x v="40"/>
    <x v="1"/>
    <x v="9"/>
    <n v="4553"/>
  </r>
  <r>
    <n v="2020"/>
    <x v="5"/>
    <s v="Midtre Gauldal"/>
    <x v="40"/>
    <x v="2"/>
    <x v="9"/>
    <m/>
  </r>
  <r>
    <n v="2020"/>
    <x v="5"/>
    <s v="Midtre Gauldal"/>
    <x v="40"/>
    <x v="3"/>
    <x v="9"/>
    <n v="276"/>
  </r>
  <r>
    <n v="2020"/>
    <x v="5"/>
    <s v="Midtre Gauldal"/>
    <x v="40"/>
    <x v="1"/>
    <x v="10"/>
    <m/>
  </r>
  <r>
    <n v="2020"/>
    <x v="5"/>
    <s v="Midtre Gauldal"/>
    <x v="40"/>
    <x v="2"/>
    <x v="10"/>
    <m/>
  </r>
  <r>
    <n v="2020"/>
    <x v="5"/>
    <s v="Midtre Gauldal"/>
    <x v="40"/>
    <x v="3"/>
    <x v="10"/>
    <m/>
  </r>
  <r>
    <n v="2020"/>
    <x v="5"/>
    <s v="Melhus"/>
    <x v="15"/>
    <x v="1"/>
    <x v="7"/>
    <n v="383"/>
  </r>
  <r>
    <n v="2020"/>
    <x v="5"/>
    <s v="Melhus"/>
    <x v="15"/>
    <x v="2"/>
    <x v="7"/>
    <n v="249"/>
  </r>
  <r>
    <n v="2020"/>
    <x v="5"/>
    <s v="Melhus"/>
    <x v="15"/>
    <x v="3"/>
    <x v="7"/>
    <n v="36"/>
  </r>
  <r>
    <n v="2020"/>
    <x v="5"/>
    <s v="Melhus"/>
    <x v="15"/>
    <x v="4"/>
    <x v="7"/>
    <m/>
  </r>
  <r>
    <n v="2020"/>
    <x v="5"/>
    <s v="Melhus"/>
    <x v="15"/>
    <x v="1"/>
    <x v="8"/>
    <n v="33"/>
  </r>
  <r>
    <n v="2020"/>
    <x v="5"/>
    <s v="Melhus"/>
    <x v="15"/>
    <x v="2"/>
    <x v="8"/>
    <m/>
  </r>
  <r>
    <n v="2020"/>
    <x v="5"/>
    <s v="Melhus"/>
    <x v="15"/>
    <x v="3"/>
    <x v="8"/>
    <n v="15"/>
  </r>
  <r>
    <n v="2020"/>
    <x v="5"/>
    <s v="Melhus"/>
    <x v="15"/>
    <x v="1"/>
    <x v="9"/>
    <m/>
  </r>
  <r>
    <n v="2020"/>
    <x v="5"/>
    <s v="Melhus"/>
    <x v="15"/>
    <x v="2"/>
    <x v="9"/>
    <n v="33"/>
  </r>
  <r>
    <n v="2020"/>
    <x v="5"/>
    <s v="Melhus"/>
    <x v="15"/>
    <x v="3"/>
    <x v="9"/>
    <n v="292"/>
  </r>
  <r>
    <n v="2020"/>
    <x v="5"/>
    <s v="Melhus"/>
    <x v="15"/>
    <x v="4"/>
    <x v="9"/>
    <m/>
  </r>
  <r>
    <n v="2020"/>
    <x v="5"/>
    <s v="Melhus"/>
    <x v="15"/>
    <x v="1"/>
    <x v="10"/>
    <m/>
  </r>
  <r>
    <n v="2020"/>
    <x v="5"/>
    <s v="Melhus"/>
    <x v="15"/>
    <x v="2"/>
    <x v="10"/>
    <m/>
  </r>
  <r>
    <n v="2020"/>
    <x v="5"/>
    <s v="Melhus"/>
    <x v="15"/>
    <x v="3"/>
    <x v="10"/>
    <m/>
  </r>
  <r>
    <n v="2020"/>
    <x v="3"/>
    <s v="Skaun"/>
    <x v="16"/>
    <x v="1"/>
    <x v="7"/>
    <n v="115"/>
  </r>
  <r>
    <n v="2020"/>
    <x v="3"/>
    <s v="Skaun"/>
    <x v="16"/>
    <x v="2"/>
    <x v="7"/>
    <n v="83"/>
  </r>
  <r>
    <n v="2020"/>
    <x v="3"/>
    <s v="Skaun"/>
    <x v="16"/>
    <x v="3"/>
    <x v="7"/>
    <n v="2"/>
  </r>
  <r>
    <n v="2020"/>
    <x v="3"/>
    <s v="Skaun"/>
    <x v="16"/>
    <x v="1"/>
    <x v="8"/>
    <m/>
  </r>
  <r>
    <n v="2020"/>
    <x v="3"/>
    <s v="Skaun"/>
    <x v="16"/>
    <x v="2"/>
    <x v="8"/>
    <n v="1"/>
  </r>
  <r>
    <n v="2020"/>
    <x v="3"/>
    <s v="Skaun"/>
    <x v="16"/>
    <x v="3"/>
    <x v="8"/>
    <m/>
  </r>
  <r>
    <n v="2020"/>
    <x v="3"/>
    <s v="Skaun"/>
    <x v="16"/>
    <x v="1"/>
    <x v="9"/>
    <m/>
  </r>
  <r>
    <n v="2020"/>
    <x v="3"/>
    <s v="Skaun"/>
    <x v="16"/>
    <x v="2"/>
    <x v="9"/>
    <n v="5"/>
  </r>
  <r>
    <n v="2020"/>
    <x v="3"/>
    <s v="Skaun"/>
    <x v="16"/>
    <x v="3"/>
    <x v="9"/>
    <n v="4"/>
  </r>
  <r>
    <n v="2020"/>
    <x v="3"/>
    <s v="Skaun"/>
    <x v="16"/>
    <x v="1"/>
    <x v="10"/>
    <n v="2"/>
  </r>
  <r>
    <n v="2020"/>
    <x v="3"/>
    <s v="Skaun"/>
    <x v="16"/>
    <x v="2"/>
    <x v="10"/>
    <m/>
  </r>
  <r>
    <n v="2020"/>
    <x v="3"/>
    <s v="Skaun"/>
    <x v="16"/>
    <x v="3"/>
    <x v="10"/>
    <m/>
  </r>
  <r>
    <n v="2020"/>
    <x v="0"/>
    <s v="Malvik"/>
    <x v="17"/>
    <x v="1"/>
    <x v="7"/>
    <n v="1242"/>
  </r>
  <r>
    <n v="2020"/>
    <x v="0"/>
    <s v="Malvik"/>
    <x v="17"/>
    <x v="2"/>
    <x v="7"/>
    <n v="546"/>
  </r>
  <r>
    <n v="2020"/>
    <x v="0"/>
    <s v="Malvik"/>
    <x v="17"/>
    <x v="3"/>
    <x v="7"/>
    <n v="606"/>
  </r>
  <r>
    <n v="2020"/>
    <x v="0"/>
    <s v="Malvik"/>
    <x v="17"/>
    <x v="1"/>
    <x v="8"/>
    <m/>
  </r>
  <r>
    <n v="2020"/>
    <x v="0"/>
    <s v="Malvik"/>
    <x v="17"/>
    <x v="2"/>
    <x v="8"/>
    <m/>
  </r>
  <r>
    <n v="2020"/>
    <x v="0"/>
    <s v="Malvik"/>
    <x v="17"/>
    <x v="3"/>
    <x v="8"/>
    <n v="26"/>
  </r>
  <r>
    <n v="2020"/>
    <x v="0"/>
    <s v="Malvik"/>
    <x v="17"/>
    <x v="1"/>
    <x v="9"/>
    <m/>
  </r>
  <r>
    <n v="2020"/>
    <x v="0"/>
    <s v="Malvik"/>
    <x v="17"/>
    <x v="2"/>
    <x v="9"/>
    <m/>
  </r>
  <r>
    <n v="2020"/>
    <x v="0"/>
    <s v="Malvik"/>
    <x v="17"/>
    <x v="3"/>
    <x v="9"/>
    <m/>
  </r>
  <r>
    <n v="2020"/>
    <x v="0"/>
    <s v="Malvik"/>
    <x v="17"/>
    <x v="1"/>
    <x v="10"/>
    <m/>
  </r>
  <r>
    <n v="2020"/>
    <x v="0"/>
    <s v="Malvik"/>
    <x v="17"/>
    <x v="2"/>
    <x v="10"/>
    <m/>
  </r>
  <r>
    <n v="2020"/>
    <x v="0"/>
    <s v="Malvik"/>
    <x v="17"/>
    <x v="3"/>
    <x v="10"/>
    <m/>
  </r>
  <r>
    <n v="2020"/>
    <x v="0"/>
    <s v="Selbu"/>
    <x v="18"/>
    <x v="1"/>
    <x v="7"/>
    <n v="6772"/>
  </r>
  <r>
    <n v="2020"/>
    <x v="0"/>
    <s v="Selbu"/>
    <x v="18"/>
    <x v="2"/>
    <x v="7"/>
    <n v="481"/>
  </r>
  <r>
    <n v="2020"/>
    <x v="0"/>
    <s v="Selbu"/>
    <x v="18"/>
    <x v="3"/>
    <x v="7"/>
    <n v="1"/>
  </r>
  <r>
    <n v="2020"/>
    <x v="0"/>
    <s v="Selbu"/>
    <x v="18"/>
    <x v="1"/>
    <x v="8"/>
    <n v="159"/>
  </r>
  <r>
    <n v="2020"/>
    <x v="0"/>
    <s v="Selbu"/>
    <x v="18"/>
    <x v="2"/>
    <x v="8"/>
    <n v="31"/>
  </r>
  <r>
    <n v="2020"/>
    <x v="0"/>
    <s v="Selbu"/>
    <x v="18"/>
    <x v="3"/>
    <x v="8"/>
    <n v="5"/>
  </r>
  <r>
    <n v="2020"/>
    <x v="0"/>
    <s v="Selbu"/>
    <x v="18"/>
    <x v="4"/>
    <x v="8"/>
    <m/>
  </r>
  <r>
    <n v="2020"/>
    <x v="0"/>
    <s v="Selbu"/>
    <x v="18"/>
    <x v="1"/>
    <x v="9"/>
    <m/>
  </r>
  <r>
    <n v="2020"/>
    <x v="0"/>
    <s v="Selbu"/>
    <x v="18"/>
    <x v="2"/>
    <x v="9"/>
    <m/>
  </r>
  <r>
    <n v="2020"/>
    <x v="0"/>
    <s v="Selbu"/>
    <x v="18"/>
    <x v="3"/>
    <x v="9"/>
    <n v="72"/>
  </r>
  <r>
    <n v="2020"/>
    <x v="0"/>
    <s v="Selbu"/>
    <x v="18"/>
    <x v="1"/>
    <x v="10"/>
    <m/>
  </r>
  <r>
    <n v="2020"/>
    <x v="0"/>
    <s v="Selbu"/>
    <x v="18"/>
    <x v="2"/>
    <x v="10"/>
    <m/>
  </r>
  <r>
    <n v="2020"/>
    <x v="0"/>
    <s v="Selbu"/>
    <x v="18"/>
    <x v="3"/>
    <x v="10"/>
    <m/>
  </r>
  <r>
    <n v="2020"/>
    <x v="0"/>
    <s v="Tydal"/>
    <x v="19"/>
    <x v="1"/>
    <x v="7"/>
    <n v="268"/>
  </r>
  <r>
    <n v="2020"/>
    <x v="0"/>
    <s v="Tydal"/>
    <x v="19"/>
    <x v="2"/>
    <x v="7"/>
    <n v="166"/>
  </r>
  <r>
    <n v="2020"/>
    <x v="0"/>
    <s v="Tydal"/>
    <x v="19"/>
    <x v="3"/>
    <x v="7"/>
    <m/>
  </r>
  <r>
    <n v="2020"/>
    <x v="0"/>
    <s v="Tydal"/>
    <x v="19"/>
    <x v="1"/>
    <x v="8"/>
    <n v="29"/>
  </r>
  <r>
    <n v="2020"/>
    <x v="0"/>
    <s v="Tydal"/>
    <x v="19"/>
    <x v="2"/>
    <x v="8"/>
    <n v="26"/>
  </r>
  <r>
    <n v="2020"/>
    <x v="0"/>
    <s v="Tydal"/>
    <x v="19"/>
    <x v="3"/>
    <x v="8"/>
    <m/>
  </r>
  <r>
    <n v="2020"/>
    <x v="0"/>
    <s v="Tydal"/>
    <x v="19"/>
    <x v="1"/>
    <x v="9"/>
    <n v="5"/>
  </r>
  <r>
    <n v="2020"/>
    <x v="0"/>
    <s v="Tydal"/>
    <x v="19"/>
    <x v="2"/>
    <x v="9"/>
    <m/>
  </r>
  <r>
    <n v="2020"/>
    <x v="0"/>
    <s v="Tydal"/>
    <x v="19"/>
    <x v="3"/>
    <x v="9"/>
    <m/>
  </r>
  <r>
    <n v="2020"/>
    <x v="0"/>
    <s v="Tydal"/>
    <x v="19"/>
    <x v="1"/>
    <x v="10"/>
    <n v="2"/>
  </r>
  <r>
    <n v="2020"/>
    <x v="0"/>
    <s v="Tydal"/>
    <x v="19"/>
    <x v="2"/>
    <x v="10"/>
    <m/>
  </r>
  <r>
    <n v="2020"/>
    <x v="0"/>
    <s v="Tydal"/>
    <x v="19"/>
    <x v="3"/>
    <x v="10"/>
    <m/>
  </r>
  <r>
    <n v="2020"/>
    <x v="0"/>
    <s v="Meråker"/>
    <x v="20"/>
    <x v="1"/>
    <x v="7"/>
    <n v="445"/>
  </r>
  <r>
    <n v="2020"/>
    <x v="0"/>
    <s v="Meråker"/>
    <x v="20"/>
    <x v="2"/>
    <x v="7"/>
    <m/>
  </r>
  <r>
    <n v="2020"/>
    <x v="0"/>
    <s v="Meråker"/>
    <x v="20"/>
    <x v="3"/>
    <x v="7"/>
    <m/>
  </r>
  <r>
    <n v="2020"/>
    <x v="0"/>
    <s v="Meråker"/>
    <x v="20"/>
    <x v="1"/>
    <x v="8"/>
    <n v="34"/>
  </r>
  <r>
    <n v="2020"/>
    <x v="0"/>
    <s v="Meråker"/>
    <x v="20"/>
    <x v="2"/>
    <x v="8"/>
    <m/>
  </r>
  <r>
    <n v="2020"/>
    <x v="0"/>
    <s v="Meråker"/>
    <x v="20"/>
    <x v="3"/>
    <x v="8"/>
    <m/>
  </r>
  <r>
    <n v="2020"/>
    <x v="0"/>
    <s v="Meråker"/>
    <x v="20"/>
    <x v="1"/>
    <x v="9"/>
    <m/>
  </r>
  <r>
    <n v="2020"/>
    <x v="0"/>
    <s v="Meråker"/>
    <x v="20"/>
    <x v="2"/>
    <x v="9"/>
    <m/>
  </r>
  <r>
    <n v="2020"/>
    <x v="0"/>
    <s v="Meråker"/>
    <x v="20"/>
    <x v="3"/>
    <x v="9"/>
    <m/>
  </r>
  <r>
    <n v="2020"/>
    <x v="0"/>
    <s v="Meråker"/>
    <x v="20"/>
    <x v="1"/>
    <x v="10"/>
    <m/>
  </r>
  <r>
    <n v="2020"/>
    <x v="0"/>
    <s v="Meråker"/>
    <x v="20"/>
    <x v="2"/>
    <x v="10"/>
    <m/>
  </r>
  <r>
    <n v="2020"/>
    <x v="0"/>
    <s v="Meråker"/>
    <x v="20"/>
    <x v="3"/>
    <x v="10"/>
    <m/>
  </r>
  <r>
    <n v="2020"/>
    <x v="0"/>
    <s v="Stjørdal"/>
    <x v="21"/>
    <x v="1"/>
    <x v="7"/>
    <n v="3054"/>
  </r>
  <r>
    <n v="2020"/>
    <x v="0"/>
    <s v="Stjørdal"/>
    <x v="21"/>
    <x v="2"/>
    <x v="7"/>
    <n v="1785"/>
  </r>
  <r>
    <n v="2020"/>
    <x v="0"/>
    <s v="Stjørdal"/>
    <x v="21"/>
    <x v="3"/>
    <x v="7"/>
    <n v="215"/>
  </r>
  <r>
    <n v="2020"/>
    <x v="0"/>
    <s v="Stjørdal"/>
    <x v="21"/>
    <x v="4"/>
    <x v="7"/>
    <m/>
  </r>
  <r>
    <n v="2020"/>
    <x v="0"/>
    <s v="Stjørdal"/>
    <x v="21"/>
    <x v="1"/>
    <x v="8"/>
    <n v="111"/>
  </r>
  <r>
    <n v="2020"/>
    <x v="0"/>
    <s v="Stjørdal"/>
    <x v="21"/>
    <x v="2"/>
    <x v="8"/>
    <n v="80"/>
  </r>
  <r>
    <n v="2020"/>
    <x v="0"/>
    <s v="Stjørdal"/>
    <x v="21"/>
    <x v="3"/>
    <x v="8"/>
    <n v="30"/>
  </r>
  <r>
    <n v="2020"/>
    <x v="0"/>
    <s v="Stjørdal"/>
    <x v="21"/>
    <x v="4"/>
    <x v="8"/>
    <m/>
  </r>
  <r>
    <n v="2020"/>
    <x v="0"/>
    <s v="Stjørdal"/>
    <x v="21"/>
    <x v="1"/>
    <x v="9"/>
    <m/>
  </r>
  <r>
    <n v="2020"/>
    <x v="0"/>
    <s v="Stjørdal"/>
    <x v="21"/>
    <x v="2"/>
    <x v="9"/>
    <n v="21"/>
  </r>
  <r>
    <n v="2020"/>
    <x v="0"/>
    <s v="Stjørdal"/>
    <x v="21"/>
    <x v="3"/>
    <x v="9"/>
    <n v="279"/>
  </r>
  <r>
    <n v="2020"/>
    <x v="0"/>
    <s v="Stjørdal"/>
    <x v="21"/>
    <x v="4"/>
    <x v="9"/>
    <n v="67"/>
  </r>
  <r>
    <n v="2020"/>
    <x v="0"/>
    <s v="Stjørdal"/>
    <x v="21"/>
    <x v="1"/>
    <x v="10"/>
    <n v="24"/>
  </r>
  <r>
    <n v="2020"/>
    <x v="0"/>
    <s v="Stjørdal"/>
    <x v="21"/>
    <x v="2"/>
    <x v="10"/>
    <m/>
  </r>
  <r>
    <n v="2020"/>
    <x v="0"/>
    <s v="Stjørdal"/>
    <x v="21"/>
    <x v="3"/>
    <x v="10"/>
    <m/>
  </r>
  <r>
    <n v="2020"/>
    <x v="1"/>
    <s v="Frosta"/>
    <x v="22"/>
    <x v="1"/>
    <x v="7"/>
    <n v="67"/>
  </r>
  <r>
    <n v="2020"/>
    <x v="1"/>
    <s v="Frosta"/>
    <x v="22"/>
    <x v="2"/>
    <x v="7"/>
    <n v="21"/>
  </r>
  <r>
    <n v="2020"/>
    <x v="1"/>
    <s v="Frosta"/>
    <x v="22"/>
    <x v="3"/>
    <x v="7"/>
    <n v="191"/>
  </r>
  <r>
    <n v="2020"/>
    <x v="1"/>
    <s v="Frosta"/>
    <x v="22"/>
    <x v="1"/>
    <x v="8"/>
    <n v="5"/>
  </r>
  <r>
    <n v="2020"/>
    <x v="1"/>
    <s v="Frosta"/>
    <x v="22"/>
    <x v="2"/>
    <x v="8"/>
    <n v="28"/>
  </r>
  <r>
    <n v="2020"/>
    <x v="1"/>
    <s v="Frosta"/>
    <x v="22"/>
    <x v="3"/>
    <x v="8"/>
    <n v="9"/>
  </r>
  <r>
    <n v="2020"/>
    <x v="1"/>
    <s v="Frosta"/>
    <x v="22"/>
    <x v="1"/>
    <x v="9"/>
    <m/>
  </r>
  <r>
    <n v="2020"/>
    <x v="1"/>
    <s v="Frosta"/>
    <x v="22"/>
    <x v="2"/>
    <x v="9"/>
    <n v="4"/>
  </r>
  <r>
    <n v="2020"/>
    <x v="1"/>
    <s v="Frosta"/>
    <x v="22"/>
    <x v="3"/>
    <x v="9"/>
    <n v="25"/>
  </r>
  <r>
    <n v="2020"/>
    <x v="1"/>
    <s v="Frosta"/>
    <x v="22"/>
    <x v="1"/>
    <x v="10"/>
    <m/>
  </r>
  <r>
    <n v="2020"/>
    <x v="1"/>
    <s v="Frosta"/>
    <x v="22"/>
    <x v="2"/>
    <x v="10"/>
    <m/>
  </r>
  <r>
    <n v="2020"/>
    <x v="1"/>
    <s v="Frosta"/>
    <x v="22"/>
    <x v="3"/>
    <x v="10"/>
    <m/>
  </r>
  <r>
    <n v="2020"/>
    <x v="1"/>
    <s v="Levanger"/>
    <x v="23"/>
    <x v="1"/>
    <x v="7"/>
    <n v="10396"/>
  </r>
  <r>
    <n v="2020"/>
    <x v="1"/>
    <s v="Levanger"/>
    <x v="23"/>
    <x v="2"/>
    <x v="7"/>
    <n v="3238"/>
  </r>
  <r>
    <n v="2020"/>
    <x v="1"/>
    <s v="Levanger"/>
    <x v="23"/>
    <x v="3"/>
    <x v="7"/>
    <n v="154"/>
  </r>
  <r>
    <n v="2020"/>
    <x v="1"/>
    <s v="Levanger"/>
    <x v="23"/>
    <x v="1"/>
    <x v="8"/>
    <n v="966"/>
  </r>
  <r>
    <n v="2020"/>
    <x v="1"/>
    <s v="Levanger"/>
    <x v="23"/>
    <x v="2"/>
    <x v="8"/>
    <n v="402"/>
  </r>
  <r>
    <n v="2020"/>
    <x v="1"/>
    <s v="Levanger"/>
    <x v="23"/>
    <x v="3"/>
    <x v="8"/>
    <n v="60"/>
  </r>
  <r>
    <n v="2020"/>
    <x v="1"/>
    <s v="Levanger"/>
    <x v="23"/>
    <x v="1"/>
    <x v="9"/>
    <m/>
  </r>
  <r>
    <n v="2020"/>
    <x v="1"/>
    <s v="Levanger"/>
    <x v="23"/>
    <x v="2"/>
    <x v="9"/>
    <n v="9"/>
  </r>
  <r>
    <n v="2020"/>
    <x v="1"/>
    <s v="Levanger"/>
    <x v="23"/>
    <x v="3"/>
    <x v="9"/>
    <n v="113"/>
  </r>
  <r>
    <n v="2020"/>
    <x v="1"/>
    <s v="Levanger"/>
    <x v="23"/>
    <x v="1"/>
    <x v="10"/>
    <n v="201"/>
  </r>
  <r>
    <n v="2020"/>
    <x v="1"/>
    <s v="Levanger"/>
    <x v="23"/>
    <x v="2"/>
    <x v="10"/>
    <m/>
  </r>
  <r>
    <n v="2020"/>
    <x v="1"/>
    <s v="Levanger"/>
    <x v="23"/>
    <x v="3"/>
    <x v="10"/>
    <m/>
  </r>
  <r>
    <n v="2020"/>
    <x v="1"/>
    <s v="Verdal"/>
    <x v="24"/>
    <x v="1"/>
    <x v="7"/>
    <n v="6360"/>
  </r>
  <r>
    <n v="2020"/>
    <x v="1"/>
    <s v="Verdal"/>
    <x v="24"/>
    <x v="2"/>
    <x v="7"/>
    <n v="4289"/>
  </r>
  <r>
    <n v="2020"/>
    <x v="1"/>
    <s v="Verdal"/>
    <x v="24"/>
    <x v="3"/>
    <x v="7"/>
    <n v="273"/>
  </r>
  <r>
    <n v="2020"/>
    <x v="1"/>
    <s v="Verdal"/>
    <x v="24"/>
    <x v="1"/>
    <x v="8"/>
    <n v="3353"/>
  </r>
  <r>
    <n v="2020"/>
    <x v="1"/>
    <s v="Verdal"/>
    <x v="24"/>
    <x v="2"/>
    <x v="8"/>
    <n v="2173"/>
  </r>
  <r>
    <n v="2020"/>
    <x v="1"/>
    <s v="Verdal"/>
    <x v="24"/>
    <x v="3"/>
    <x v="8"/>
    <n v="174"/>
  </r>
  <r>
    <n v="2020"/>
    <x v="1"/>
    <s v="Verdal"/>
    <x v="24"/>
    <x v="1"/>
    <x v="9"/>
    <m/>
  </r>
  <r>
    <n v="2020"/>
    <x v="1"/>
    <s v="Verdal"/>
    <x v="24"/>
    <x v="2"/>
    <x v="9"/>
    <n v="134"/>
  </r>
  <r>
    <n v="2020"/>
    <x v="1"/>
    <s v="Verdal"/>
    <x v="24"/>
    <x v="3"/>
    <x v="9"/>
    <n v="45"/>
  </r>
  <r>
    <n v="2020"/>
    <x v="1"/>
    <s v="Verdal"/>
    <x v="24"/>
    <x v="1"/>
    <x v="10"/>
    <n v="114"/>
  </r>
  <r>
    <n v="2020"/>
    <x v="1"/>
    <s v="Verdal"/>
    <x v="24"/>
    <x v="2"/>
    <x v="10"/>
    <m/>
  </r>
  <r>
    <n v="2020"/>
    <x v="1"/>
    <s v="Verdal"/>
    <x v="24"/>
    <x v="3"/>
    <x v="10"/>
    <m/>
  </r>
  <r>
    <n v="2020"/>
    <x v="1"/>
    <s v="Snåsa"/>
    <x v="28"/>
    <x v="1"/>
    <x v="7"/>
    <n v="52598"/>
  </r>
  <r>
    <n v="2020"/>
    <x v="1"/>
    <s v="Snåsa"/>
    <x v="28"/>
    <x v="2"/>
    <x v="7"/>
    <n v="12512"/>
  </r>
  <r>
    <n v="2020"/>
    <x v="1"/>
    <s v="Snåsa"/>
    <x v="28"/>
    <x v="3"/>
    <x v="7"/>
    <n v="2306"/>
  </r>
  <r>
    <n v="2020"/>
    <x v="1"/>
    <s v="Snåsa"/>
    <x v="28"/>
    <x v="1"/>
    <x v="8"/>
    <n v="8421"/>
  </r>
  <r>
    <n v="2020"/>
    <x v="1"/>
    <s v="Snåsa"/>
    <x v="28"/>
    <x v="2"/>
    <x v="8"/>
    <n v="6277"/>
  </r>
  <r>
    <n v="2020"/>
    <x v="1"/>
    <s v="Snåsa"/>
    <x v="28"/>
    <x v="3"/>
    <x v="8"/>
    <n v="239"/>
  </r>
  <r>
    <n v="2020"/>
    <x v="1"/>
    <s v="Snåsa"/>
    <x v="28"/>
    <x v="1"/>
    <x v="9"/>
    <m/>
  </r>
  <r>
    <n v="2020"/>
    <x v="1"/>
    <s v="Snåsa"/>
    <x v="28"/>
    <x v="2"/>
    <x v="9"/>
    <n v="1094"/>
  </r>
  <r>
    <n v="2020"/>
    <x v="1"/>
    <s v="Snåsa"/>
    <x v="28"/>
    <x v="3"/>
    <x v="9"/>
    <n v="5"/>
  </r>
  <r>
    <n v="2020"/>
    <x v="1"/>
    <s v="Snåsa"/>
    <x v="28"/>
    <x v="1"/>
    <x v="10"/>
    <n v="116"/>
  </r>
  <r>
    <n v="2020"/>
    <x v="1"/>
    <s v="Snåsa"/>
    <x v="28"/>
    <x v="2"/>
    <x v="10"/>
    <n v="2"/>
  </r>
  <r>
    <n v="2020"/>
    <x v="1"/>
    <s v="Snåsa"/>
    <x v="28"/>
    <x v="3"/>
    <x v="10"/>
    <m/>
  </r>
  <r>
    <n v="2020"/>
    <x v="2"/>
    <s v="Lierne"/>
    <x v="29"/>
    <x v="1"/>
    <x v="7"/>
    <n v="10087"/>
  </r>
  <r>
    <n v="2020"/>
    <x v="2"/>
    <s v="Lierne"/>
    <x v="29"/>
    <x v="2"/>
    <x v="7"/>
    <n v="8654"/>
  </r>
  <r>
    <n v="2020"/>
    <x v="2"/>
    <s v="Lierne"/>
    <x v="29"/>
    <x v="3"/>
    <x v="7"/>
    <n v="3026"/>
  </r>
  <r>
    <n v="2020"/>
    <x v="2"/>
    <s v="Lierne"/>
    <x v="29"/>
    <x v="1"/>
    <x v="8"/>
    <n v="9295"/>
  </r>
  <r>
    <n v="2020"/>
    <x v="2"/>
    <s v="Lierne"/>
    <x v="29"/>
    <x v="2"/>
    <x v="8"/>
    <n v="6911"/>
  </r>
  <r>
    <n v="2020"/>
    <x v="2"/>
    <s v="Lierne"/>
    <x v="29"/>
    <x v="3"/>
    <x v="8"/>
    <n v="908"/>
  </r>
  <r>
    <n v="2020"/>
    <x v="2"/>
    <s v="Lierne"/>
    <x v="29"/>
    <x v="1"/>
    <x v="9"/>
    <m/>
  </r>
  <r>
    <n v="2020"/>
    <x v="2"/>
    <s v="Lierne"/>
    <x v="29"/>
    <x v="2"/>
    <x v="9"/>
    <n v="2714"/>
  </r>
  <r>
    <n v="2020"/>
    <x v="2"/>
    <s v="Lierne"/>
    <x v="29"/>
    <x v="3"/>
    <x v="9"/>
    <n v="384"/>
  </r>
  <r>
    <n v="2020"/>
    <x v="2"/>
    <s v="Lierne"/>
    <x v="29"/>
    <x v="1"/>
    <x v="10"/>
    <n v="29"/>
  </r>
  <r>
    <n v="2020"/>
    <x v="2"/>
    <s v="Lierne"/>
    <x v="29"/>
    <x v="2"/>
    <x v="10"/>
    <n v="21"/>
  </r>
  <r>
    <n v="2020"/>
    <x v="2"/>
    <s v="Lierne"/>
    <x v="29"/>
    <x v="3"/>
    <x v="10"/>
    <m/>
  </r>
  <r>
    <n v="2020"/>
    <x v="2"/>
    <s v="Røyrvik"/>
    <x v="30"/>
    <x v="1"/>
    <x v="7"/>
    <n v="1470"/>
  </r>
  <r>
    <n v="2020"/>
    <x v="2"/>
    <s v="Røyrvik"/>
    <x v="30"/>
    <x v="2"/>
    <x v="7"/>
    <n v="1445"/>
  </r>
  <r>
    <n v="2020"/>
    <x v="2"/>
    <s v="Røyrvik"/>
    <x v="30"/>
    <x v="3"/>
    <x v="7"/>
    <n v="452"/>
  </r>
  <r>
    <n v="2020"/>
    <x v="2"/>
    <s v="Røyrvik"/>
    <x v="30"/>
    <x v="1"/>
    <x v="8"/>
    <n v="258"/>
  </r>
  <r>
    <n v="2020"/>
    <x v="2"/>
    <s v="Røyrvik"/>
    <x v="30"/>
    <x v="2"/>
    <x v="8"/>
    <n v="303"/>
  </r>
  <r>
    <n v="2020"/>
    <x v="2"/>
    <s v="Røyrvik"/>
    <x v="30"/>
    <x v="3"/>
    <x v="8"/>
    <n v="212"/>
  </r>
  <r>
    <n v="2020"/>
    <x v="2"/>
    <s v="Røyrvik"/>
    <x v="30"/>
    <x v="1"/>
    <x v="9"/>
    <m/>
  </r>
  <r>
    <n v="2020"/>
    <x v="2"/>
    <s v="Røyrvik"/>
    <x v="30"/>
    <x v="2"/>
    <x v="9"/>
    <n v="1273"/>
  </r>
  <r>
    <n v="2020"/>
    <x v="2"/>
    <s v="Røyrvik"/>
    <x v="30"/>
    <x v="3"/>
    <x v="9"/>
    <n v="37"/>
  </r>
  <r>
    <n v="2020"/>
    <x v="2"/>
    <s v="Røyrvik"/>
    <x v="30"/>
    <x v="1"/>
    <x v="10"/>
    <m/>
  </r>
  <r>
    <n v="2020"/>
    <x v="2"/>
    <s v="Røyrvik"/>
    <x v="30"/>
    <x v="2"/>
    <x v="10"/>
    <m/>
  </r>
  <r>
    <n v="2020"/>
    <x v="2"/>
    <s v="Røyrvik"/>
    <x v="30"/>
    <x v="3"/>
    <x v="10"/>
    <m/>
  </r>
  <r>
    <n v="2020"/>
    <x v="2"/>
    <s v="Namsskogan"/>
    <x v="31"/>
    <x v="1"/>
    <x v="7"/>
    <n v="3544"/>
  </r>
  <r>
    <n v="2020"/>
    <x v="2"/>
    <s v="Namsskogan"/>
    <x v="31"/>
    <x v="2"/>
    <x v="7"/>
    <n v="1887"/>
  </r>
  <r>
    <n v="2020"/>
    <x v="2"/>
    <s v="Namsskogan"/>
    <x v="31"/>
    <x v="3"/>
    <x v="7"/>
    <n v="484"/>
  </r>
  <r>
    <n v="2020"/>
    <x v="2"/>
    <s v="Namsskogan"/>
    <x v="31"/>
    <x v="1"/>
    <x v="8"/>
    <n v="196"/>
  </r>
  <r>
    <n v="2020"/>
    <x v="2"/>
    <s v="Namsskogan"/>
    <x v="31"/>
    <x v="2"/>
    <x v="8"/>
    <n v="1396"/>
  </r>
  <r>
    <n v="2020"/>
    <x v="2"/>
    <s v="Namsskogan"/>
    <x v="31"/>
    <x v="3"/>
    <x v="8"/>
    <n v="1187"/>
  </r>
  <r>
    <n v="2020"/>
    <x v="2"/>
    <s v="Namsskogan"/>
    <x v="31"/>
    <x v="1"/>
    <x v="9"/>
    <m/>
  </r>
  <r>
    <n v="2020"/>
    <x v="2"/>
    <s v="Namsskogan"/>
    <x v="31"/>
    <x v="2"/>
    <x v="9"/>
    <n v="407"/>
  </r>
  <r>
    <n v="2020"/>
    <x v="2"/>
    <s v="Namsskogan"/>
    <x v="31"/>
    <x v="3"/>
    <x v="9"/>
    <n v="238"/>
  </r>
  <r>
    <n v="2020"/>
    <x v="2"/>
    <s v="Namsskogan"/>
    <x v="31"/>
    <x v="1"/>
    <x v="10"/>
    <m/>
  </r>
  <r>
    <n v="2020"/>
    <x v="2"/>
    <s v="Namsskogan"/>
    <x v="31"/>
    <x v="2"/>
    <x v="10"/>
    <m/>
  </r>
  <r>
    <n v="2020"/>
    <x v="2"/>
    <s v="Namsskogan"/>
    <x v="31"/>
    <x v="3"/>
    <x v="10"/>
    <m/>
  </r>
  <r>
    <n v="2020"/>
    <x v="2"/>
    <s v="Grong"/>
    <x v="32"/>
    <x v="1"/>
    <x v="7"/>
    <n v="11070"/>
  </r>
  <r>
    <n v="2020"/>
    <x v="2"/>
    <s v="Grong"/>
    <x v="32"/>
    <x v="2"/>
    <x v="7"/>
    <n v="6021"/>
  </r>
  <r>
    <n v="2020"/>
    <x v="2"/>
    <s v="Grong"/>
    <x v="32"/>
    <x v="3"/>
    <x v="7"/>
    <n v="5040"/>
  </r>
  <r>
    <n v="2020"/>
    <x v="2"/>
    <s v="Grong"/>
    <x v="32"/>
    <x v="1"/>
    <x v="8"/>
    <n v="1942"/>
  </r>
  <r>
    <n v="2020"/>
    <x v="2"/>
    <s v="Grong"/>
    <x v="32"/>
    <x v="2"/>
    <x v="8"/>
    <n v="3231"/>
  </r>
  <r>
    <n v="2020"/>
    <x v="2"/>
    <s v="Grong"/>
    <x v="32"/>
    <x v="3"/>
    <x v="8"/>
    <n v="1292"/>
  </r>
  <r>
    <n v="2020"/>
    <x v="2"/>
    <s v="Grong"/>
    <x v="32"/>
    <x v="1"/>
    <x v="9"/>
    <m/>
  </r>
  <r>
    <n v="2020"/>
    <x v="2"/>
    <s v="Grong"/>
    <x v="32"/>
    <x v="2"/>
    <x v="9"/>
    <n v="39"/>
  </r>
  <r>
    <n v="2020"/>
    <x v="2"/>
    <s v="Grong"/>
    <x v="32"/>
    <x v="3"/>
    <x v="9"/>
    <n v="61"/>
  </r>
  <r>
    <n v="2020"/>
    <x v="2"/>
    <s v="Grong"/>
    <x v="32"/>
    <x v="1"/>
    <x v="10"/>
    <m/>
  </r>
  <r>
    <n v="2020"/>
    <x v="2"/>
    <s v="Grong"/>
    <x v="32"/>
    <x v="2"/>
    <x v="10"/>
    <m/>
  </r>
  <r>
    <n v="2020"/>
    <x v="2"/>
    <s v="Grong"/>
    <x v="32"/>
    <x v="3"/>
    <x v="10"/>
    <m/>
  </r>
  <r>
    <n v="2020"/>
    <x v="2"/>
    <s v="Høylandet"/>
    <x v="33"/>
    <x v="1"/>
    <x v="7"/>
    <n v="3908"/>
  </r>
  <r>
    <n v="2020"/>
    <x v="2"/>
    <s v="Høylandet"/>
    <x v="33"/>
    <x v="2"/>
    <x v="7"/>
    <n v="2498"/>
  </r>
  <r>
    <n v="2020"/>
    <x v="2"/>
    <s v="Høylandet"/>
    <x v="33"/>
    <x v="3"/>
    <x v="7"/>
    <n v="1215"/>
  </r>
  <r>
    <n v="2020"/>
    <x v="2"/>
    <s v="Høylandet"/>
    <x v="33"/>
    <x v="1"/>
    <x v="8"/>
    <n v="467"/>
  </r>
  <r>
    <n v="2020"/>
    <x v="2"/>
    <s v="Høylandet"/>
    <x v="33"/>
    <x v="2"/>
    <x v="8"/>
    <n v="547"/>
  </r>
  <r>
    <n v="2020"/>
    <x v="2"/>
    <s v="Høylandet"/>
    <x v="33"/>
    <x v="3"/>
    <x v="8"/>
    <n v="145"/>
  </r>
  <r>
    <n v="2020"/>
    <x v="2"/>
    <s v="Høylandet"/>
    <x v="33"/>
    <x v="1"/>
    <x v="9"/>
    <m/>
  </r>
  <r>
    <n v="2020"/>
    <x v="2"/>
    <s v="Høylandet"/>
    <x v="33"/>
    <x v="2"/>
    <x v="9"/>
    <n v="127"/>
  </r>
  <r>
    <n v="2020"/>
    <x v="2"/>
    <s v="Høylandet"/>
    <x v="33"/>
    <x v="3"/>
    <x v="9"/>
    <n v="152"/>
  </r>
  <r>
    <n v="2020"/>
    <x v="2"/>
    <s v="Høylandet"/>
    <x v="33"/>
    <x v="1"/>
    <x v="10"/>
    <m/>
  </r>
  <r>
    <n v="2020"/>
    <x v="2"/>
    <s v="Høylandet"/>
    <x v="33"/>
    <x v="2"/>
    <x v="10"/>
    <m/>
  </r>
  <r>
    <n v="2020"/>
    <x v="2"/>
    <s v="Høylandet"/>
    <x v="33"/>
    <x v="3"/>
    <x v="10"/>
    <m/>
  </r>
  <r>
    <n v="2020"/>
    <x v="2"/>
    <s v="Overhalla"/>
    <x v="34"/>
    <x v="1"/>
    <x v="7"/>
    <n v="8201"/>
  </r>
  <r>
    <n v="2020"/>
    <x v="2"/>
    <s v="Overhalla"/>
    <x v="34"/>
    <x v="2"/>
    <x v="7"/>
    <n v="3860"/>
  </r>
  <r>
    <n v="2020"/>
    <x v="2"/>
    <s v="Overhalla"/>
    <x v="34"/>
    <x v="3"/>
    <x v="7"/>
    <n v="1084"/>
  </r>
  <r>
    <n v="2020"/>
    <x v="2"/>
    <s v="Overhalla"/>
    <x v="34"/>
    <x v="1"/>
    <x v="8"/>
    <n v="219"/>
  </r>
  <r>
    <n v="2020"/>
    <x v="2"/>
    <s v="Overhalla"/>
    <x v="34"/>
    <x v="2"/>
    <x v="8"/>
    <n v="95"/>
  </r>
  <r>
    <n v="2020"/>
    <x v="2"/>
    <s v="Overhalla"/>
    <x v="34"/>
    <x v="3"/>
    <x v="8"/>
    <n v="42"/>
  </r>
  <r>
    <n v="2020"/>
    <x v="2"/>
    <s v="Overhalla"/>
    <x v="34"/>
    <x v="1"/>
    <x v="9"/>
    <m/>
  </r>
  <r>
    <n v="2020"/>
    <x v="2"/>
    <s v="Overhalla"/>
    <x v="34"/>
    <x v="2"/>
    <x v="9"/>
    <n v="52"/>
  </r>
  <r>
    <n v="2020"/>
    <x v="2"/>
    <s v="Overhalla"/>
    <x v="34"/>
    <x v="3"/>
    <x v="9"/>
    <n v="173"/>
  </r>
  <r>
    <n v="2020"/>
    <x v="2"/>
    <s v="Overhalla"/>
    <x v="34"/>
    <x v="1"/>
    <x v="10"/>
    <m/>
  </r>
  <r>
    <n v="2020"/>
    <x v="2"/>
    <s v="Overhalla"/>
    <x v="34"/>
    <x v="2"/>
    <x v="10"/>
    <m/>
  </r>
  <r>
    <n v="2020"/>
    <x v="2"/>
    <s v="Overhalla"/>
    <x v="34"/>
    <x v="3"/>
    <x v="10"/>
    <m/>
  </r>
  <r>
    <n v="2020"/>
    <x v="2"/>
    <s v="Flatanger"/>
    <x v="35"/>
    <x v="1"/>
    <x v="7"/>
    <n v="3181"/>
  </r>
  <r>
    <n v="2020"/>
    <x v="2"/>
    <s v="Flatanger"/>
    <x v="35"/>
    <x v="2"/>
    <x v="7"/>
    <n v="1597"/>
  </r>
  <r>
    <n v="2020"/>
    <x v="2"/>
    <s v="Flatanger"/>
    <x v="35"/>
    <x v="3"/>
    <x v="7"/>
    <n v="462"/>
  </r>
  <r>
    <n v="2020"/>
    <x v="2"/>
    <s v="Flatanger"/>
    <x v="35"/>
    <x v="1"/>
    <x v="8"/>
    <n v="405"/>
  </r>
  <r>
    <n v="2020"/>
    <x v="2"/>
    <s v="Flatanger"/>
    <x v="35"/>
    <x v="2"/>
    <x v="8"/>
    <n v="152"/>
  </r>
  <r>
    <n v="2020"/>
    <x v="2"/>
    <s v="Flatanger"/>
    <x v="35"/>
    <x v="3"/>
    <x v="8"/>
    <n v="47"/>
  </r>
  <r>
    <n v="2020"/>
    <x v="2"/>
    <s v="Flatanger"/>
    <x v="35"/>
    <x v="1"/>
    <x v="9"/>
    <m/>
  </r>
  <r>
    <n v="2020"/>
    <x v="2"/>
    <s v="Flatanger"/>
    <x v="35"/>
    <x v="2"/>
    <x v="9"/>
    <n v="25"/>
  </r>
  <r>
    <n v="2020"/>
    <x v="2"/>
    <s v="Flatanger"/>
    <x v="35"/>
    <x v="3"/>
    <x v="9"/>
    <m/>
  </r>
  <r>
    <n v="2020"/>
    <x v="2"/>
    <s v="Flatanger"/>
    <x v="35"/>
    <x v="1"/>
    <x v="10"/>
    <m/>
  </r>
  <r>
    <n v="2020"/>
    <x v="2"/>
    <s v="Flatanger"/>
    <x v="35"/>
    <x v="2"/>
    <x v="10"/>
    <m/>
  </r>
  <r>
    <n v="2020"/>
    <x v="2"/>
    <s v="Flatanger"/>
    <x v="35"/>
    <x v="3"/>
    <x v="10"/>
    <m/>
  </r>
  <r>
    <n v="2020"/>
    <x v="2"/>
    <s v="Leka"/>
    <x v="37"/>
    <x v="1"/>
    <x v="7"/>
    <n v="12"/>
  </r>
  <r>
    <n v="2020"/>
    <x v="2"/>
    <s v="Leka"/>
    <x v="37"/>
    <x v="2"/>
    <x v="7"/>
    <n v="39"/>
  </r>
  <r>
    <n v="2020"/>
    <x v="2"/>
    <s v="Leka"/>
    <x v="37"/>
    <x v="3"/>
    <x v="7"/>
    <n v="89"/>
  </r>
  <r>
    <n v="2020"/>
    <x v="2"/>
    <s v="Leka"/>
    <x v="37"/>
    <x v="1"/>
    <x v="8"/>
    <n v="38"/>
  </r>
  <r>
    <n v="2020"/>
    <x v="2"/>
    <s v="Leka"/>
    <x v="37"/>
    <x v="2"/>
    <x v="8"/>
    <n v="51"/>
  </r>
  <r>
    <n v="2020"/>
    <x v="2"/>
    <s v="Leka"/>
    <x v="37"/>
    <x v="3"/>
    <x v="8"/>
    <n v="30"/>
  </r>
  <r>
    <n v="2020"/>
    <x v="2"/>
    <s v="Leka"/>
    <x v="37"/>
    <x v="1"/>
    <x v="9"/>
    <m/>
  </r>
  <r>
    <n v="2020"/>
    <x v="2"/>
    <s v="Leka"/>
    <x v="37"/>
    <x v="2"/>
    <x v="9"/>
    <n v="1"/>
  </r>
  <r>
    <n v="2020"/>
    <x v="2"/>
    <s v="Leka"/>
    <x v="37"/>
    <x v="3"/>
    <x v="9"/>
    <m/>
  </r>
  <r>
    <n v="2020"/>
    <x v="2"/>
    <s v="Leka"/>
    <x v="37"/>
    <x v="1"/>
    <x v="10"/>
    <m/>
  </r>
  <r>
    <n v="2020"/>
    <x v="2"/>
    <s v="Leka"/>
    <x v="37"/>
    <x v="2"/>
    <x v="10"/>
    <m/>
  </r>
  <r>
    <n v="2020"/>
    <x v="2"/>
    <s v="Leka"/>
    <x v="37"/>
    <x v="3"/>
    <x v="10"/>
    <m/>
  </r>
  <r>
    <n v="2020"/>
    <x v="1"/>
    <s v="Inderøy"/>
    <x v="38"/>
    <x v="1"/>
    <x v="7"/>
    <n v="672"/>
  </r>
  <r>
    <n v="2020"/>
    <x v="1"/>
    <s v="Inderøy"/>
    <x v="38"/>
    <x v="2"/>
    <x v="7"/>
    <n v="536"/>
  </r>
  <r>
    <n v="2020"/>
    <x v="1"/>
    <s v="Inderøy"/>
    <x v="38"/>
    <x v="3"/>
    <x v="7"/>
    <n v="342"/>
  </r>
  <r>
    <n v="2020"/>
    <x v="1"/>
    <s v="Inderøy"/>
    <x v="38"/>
    <x v="1"/>
    <x v="8"/>
    <m/>
  </r>
  <r>
    <n v="2020"/>
    <x v="1"/>
    <s v="Inderøy"/>
    <x v="38"/>
    <x v="2"/>
    <x v="8"/>
    <n v="47"/>
  </r>
  <r>
    <n v="2020"/>
    <x v="1"/>
    <s v="Inderøy"/>
    <x v="38"/>
    <x v="3"/>
    <x v="8"/>
    <n v="52"/>
  </r>
  <r>
    <n v="2020"/>
    <x v="1"/>
    <s v="Inderøy"/>
    <x v="38"/>
    <x v="1"/>
    <x v="9"/>
    <m/>
  </r>
  <r>
    <n v="2020"/>
    <x v="1"/>
    <s v="Inderøy"/>
    <x v="38"/>
    <x v="2"/>
    <x v="9"/>
    <n v="30"/>
  </r>
  <r>
    <n v="2020"/>
    <x v="1"/>
    <s v="Inderøy"/>
    <x v="38"/>
    <x v="3"/>
    <x v="9"/>
    <n v="6"/>
  </r>
  <r>
    <n v="2020"/>
    <x v="1"/>
    <s v="Inderøy"/>
    <x v="38"/>
    <x v="1"/>
    <x v="10"/>
    <m/>
  </r>
  <r>
    <n v="2020"/>
    <x v="1"/>
    <s v="Inderøy"/>
    <x v="38"/>
    <x v="2"/>
    <x v="10"/>
    <m/>
  </r>
  <r>
    <n v="2020"/>
    <x v="1"/>
    <s v="Inderøy"/>
    <x v="38"/>
    <x v="3"/>
    <x v="10"/>
    <m/>
  </r>
  <r>
    <n v="2020"/>
    <x v="4"/>
    <s v="Indre Fosen"/>
    <x v="25"/>
    <x v="1"/>
    <x v="7"/>
    <n v="1739"/>
  </r>
  <r>
    <n v="2020"/>
    <x v="4"/>
    <s v="Indre Fosen"/>
    <x v="25"/>
    <x v="2"/>
    <x v="7"/>
    <n v="1064"/>
  </r>
  <r>
    <n v="2020"/>
    <x v="4"/>
    <s v="Indre Fosen"/>
    <x v="25"/>
    <x v="3"/>
    <x v="7"/>
    <n v="478"/>
  </r>
  <r>
    <n v="2020"/>
    <x v="4"/>
    <s v="Indre Fosen"/>
    <x v="25"/>
    <x v="1"/>
    <x v="8"/>
    <n v="53"/>
  </r>
  <r>
    <n v="2020"/>
    <x v="4"/>
    <s v="Indre Fosen"/>
    <x v="25"/>
    <x v="2"/>
    <x v="8"/>
    <n v="43"/>
  </r>
  <r>
    <n v="2020"/>
    <x v="4"/>
    <s v="Indre Fosen"/>
    <x v="25"/>
    <x v="3"/>
    <x v="8"/>
    <n v="95"/>
  </r>
  <r>
    <n v="2020"/>
    <x v="4"/>
    <s v="Indre Fosen"/>
    <x v="25"/>
    <x v="1"/>
    <x v="9"/>
    <m/>
  </r>
  <r>
    <n v="2020"/>
    <x v="4"/>
    <s v="Indre Fosen"/>
    <x v="25"/>
    <x v="2"/>
    <x v="9"/>
    <n v="26"/>
  </r>
  <r>
    <n v="2020"/>
    <x v="4"/>
    <s v="Indre Fosen"/>
    <x v="25"/>
    <x v="3"/>
    <x v="9"/>
    <n v="78"/>
  </r>
  <r>
    <n v="2020"/>
    <x v="4"/>
    <s v="Indre Fosen"/>
    <x v="25"/>
    <x v="1"/>
    <x v="10"/>
    <m/>
  </r>
  <r>
    <n v="2020"/>
    <x v="4"/>
    <s v="Indre Fosen"/>
    <x v="25"/>
    <x v="2"/>
    <x v="10"/>
    <m/>
  </r>
  <r>
    <n v="2020"/>
    <x v="4"/>
    <s v="Indre Fosen"/>
    <x v="25"/>
    <x v="3"/>
    <x v="10"/>
    <m/>
  </r>
  <r>
    <n v="2020"/>
    <x v="3"/>
    <s v="Heim"/>
    <x v="3"/>
    <x v="1"/>
    <x v="7"/>
    <n v="203"/>
  </r>
  <r>
    <n v="2020"/>
    <x v="3"/>
    <s v="Heim"/>
    <x v="3"/>
    <x v="2"/>
    <x v="7"/>
    <n v="190"/>
  </r>
  <r>
    <n v="2020"/>
    <x v="3"/>
    <s v="Heim"/>
    <x v="3"/>
    <x v="3"/>
    <x v="7"/>
    <n v="276"/>
  </r>
  <r>
    <n v="2020"/>
    <x v="3"/>
    <s v="Heim"/>
    <x v="3"/>
    <x v="4"/>
    <x v="7"/>
    <n v="98"/>
  </r>
  <r>
    <n v="2020"/>
    <x v="3"/>
    <s v="Heim"/>
    <x v="3"/>
    <x v="1"/>
    <x v="8"/>
    <n v="14"/>
  </r>
  <r>
    <n v="2020"/>
    <x v="3"/>
    <s v="Heim"/>
    <x v="3"/>
    <x v="2"/>
    <x v="8"/>
    <n v="14"/>
  </r>
  <r>
    <n v="2020"/>
    <x v="3"/>
    <s v="Heim"/>
    <x v="3"/>
    <x v="3"/>
    <x v="8"/>
    <n v="17"/>
  </r>
  <r>
    <n v="2020"/>
    <x v="3"/>
    <s v="Heim"/>
    <x v="3"/>
    <x v="4"/>
    <x v="8"/>
    <m/>
  </r>
  <r>
    <n v="2020"/>
    <x v="3"/>
    <s v="Heim"/>
    <x v="3"/>
    <x v="1"/>
    <x v="9"/>
    <m/>
  </r>
  <r>
    <n v="2020"/>
    <x v="3"/>
    <s v="Heim"/>
    <x v="3"/>
    <x v="2"/>
    <x v="9"/>
    <n v="83"/>
  </r>
  <r>
    <n v="2020"/>
    <x v="3"/>
    <s v="Heim"/>
    <x v="3"/>
    <x v="3"/>
    <x v="9"/>
    <n v="94"/>
  </r>
  <r>
    <n v="2020"/>
    <x v="3"/>
    <s v="Heim"/>
    <x v="3"/>
    <x v="4"/>
    <x v="9"/>
    <n v="147"/>
  </r>
  <r>
    <n v="2020"/>
    <x v="3"/>
    <s v="Heim"/>
    <x v="3"/>
    <x v="1"/>
    <x v="10"/>
    <m/>
  </r>
  <r>
    <n v="2020"/>
    <x v="3"/>
    <s v="Heim"/>
    <x v="3"/>
    <x v="2"/>
    <x v="10"/>
    <m/>
  </r>
  <r>
    <n v="2020"/>
    <x v="3"/>
    <s v="Heim"/>
    <x v="3"/>
    <x v="3"/>
    <x v="10"/>
    <m/>
  </r>
  <r>
    <n v="2020"/>
    <x v="3"/>
    <s v="Hitra"/>
    <x v="5"/>
    <x v="1"/>
    <x v="7"/>
    <n v="871"/>
  </r>
  <r>
    <n v="2020"/>
    <x v="3"/>
    <s v="Hitra"/>
    <x v="5"/>
    <x v="2"/>
    <x v="7"/>
    <n v="127"/>
  </r>
  <r>
    <n v="2020"/>
    <x v="3"/>
    <s v="Hitra"/>
    <x v="5"/>
    <x v="3"/>
    <x v="7"/>
    <n v="120"/>
  </r>
  <r>
    <n v="2020"/>
    <x v="3"/>
    <s v="Hitra"/>
    <x v="5"/>
    <x v="4"/>
    <x v="7"/>
    <m/>
  </r>
  <r>
    <n v="2020"/>
    <x v="3"/>
    <s v="Hitra"/>
    <x v="5"/>
    <x v="1"/>
    <x v="8"/>
    <m/>
  </r>
  <r>
    <n v="2020"/>
    <x v="3"/>
    <s v="Hitra"/>
    <x v="5"/>
    <x v="2"/>
    <x v="8"/>
    <n v="26"/>
  </r>
  <r>
    <n v="2020"/>
    <x v="3"/>
    <s v="Hitra"/>
    <x v="5"/>
    <x v="3"/>
    <x v="8"/>
    <n v="16"/>
  </r>
  <r>
    <n v="2020"/>
    <x v="3"/>
    <s v="Hitra"/>
    <x v="5"/>
    <x v="1"/>
    <x v="9"/>
    <m/>
  </r>
  <r>
    <n v="2020"/>
    <x v="3"/>
    <s v="Hitra"/>
    <x v="5"/>
    <x v="2"/>
    <x v="9"/>
    <n v="14"/>
  </r>
  <r>
    <n v="2020"/>
    <x v="3"/>
    <s v="Hitra"/>
    <x v="5"/>
    <x v="3"/>
    <x v="9"/>
    <m/>
  </r>
  <r>
    <n v="2020"/>
    <x v="3"/>
    <s v="Hitra"/>
    <x v="5"/>
    <x v="4"/>
    <x v="9"/>
    <m/>
  </r>
  <r>
    <n v="2020"/>
    <x v="3"/>
    <s v="Hitra"/>
    <x v="5"/>
    <x v="1"/>
    <x v="10"/>
    <m/>
  </r>
  <r>
    <n v="2020"/>
    <x v="3"/>
    <s v="Hitra"/>
    <x v="5"/>
    <x v="2"/>
    <x v="10"/>
    <m/>
  </r>
  <r>
    <n v="2020"/>
    <x v="3"/>
    <s v="Hitra"/>
    <x v="5"/>
    <x v="3"/>
    <x v="10"/>
    <m/>
  </r>
  <r>
    <n v="2020"/>
    <x v="4"/>
    <s v="Ørland"/>
    <x v="7"/>
    <x v="1"/>
    <x v="7"/>
    <n v="8756"/>
  </r>
  <r>
    <n v="2020"/>
    <x v="4"/>
    <s v="Ørland"/>
    <x v="7"/>
    <x v="2"/>
    <x v="7"/>
    <n v="2955"/>
  </r>
  <r>
    <n v="2020"/>
    <x v="4"/>
    <s v="Ørland"/>
    <x v="7"/>
    <x v="3"/>
    <x v="7"/>
    <n v="690"/>
  </r>
  <r>
    <n v="2020"/>
    <x v="4"/>
    <s v="Ørland"/>
    <x v="7"/>
    <x v="1"/>
    <x v="8"/>
    <n v="63"/>
  </r>
  <r>
    <n v="2020"/>
    <x v="4"/>
    <s v="Ørland"/>
    <x v="7"/>
    <x v="2"/>
    <x v="8"/>
    <n v="80"/>
  </r>
  <r>
    <n v="2020"/>
    <x v="4"/>
    <s v="Ørland"/>
    <x v="7"/>
    <x v="3"/>
    <x v="8"/>
    <n v="191"/>
  </r>
  <r>
    <n v="2020"/>
    <x v="4"/>
    <s v="Ørland"/>
    <x v="7"/>
    <x v="1"/>
    <x v="9"/>
    <m/>
  </r>
  <r>
    <n v="2020"/>
    <x v="4"/>
    <s v="Ørland"/>
    <x v="7"/>
    <x v="2"/>
    <x v="9"/>
    <n v="17"/>
  </r>
  <r>
    <n v="2020"/>
    <x v="4"/>
    <s v="Ørland"/>
    <x v="7"/>
    <x v="3"/>
    <x v="9"/>
    <n v="27"/>
  </r>
  <r>
    <n v="2020"/>
    <x v="4"/>
    <s v="Ørland"/>
    <x v="7"/>
    <x v="1"/>
    <x v="10"/>
    <m/>
  </r>
  <r>
    <n v="2020"/>
    <x v="4"/>
    <s v="Ørland"/>
    <x v="7"/>
    <x v="2"/>
    <x v="10"/>
    <m/>
  </r>
  <r>
    <n v="2020"/>
    <x v="4"/>
    <s v="Ørland"/>
    <x v="7"/>
    <x v="3"/>
    <x v="10"/>
    <m/>
  </r>
  <r>
    <n v="2020"/>
    <x v="4"/>
    <s v="Åfjord"/>
    <x v="8"/>
    <x v="1"/>
    <x v="7"/>
    <n v="2460"/>
  </r>
  <r>
    <n v="2020"/>
    <x v="4"/>
    <s v="Åfjord"/>
    <x v="8"/>
    <x v="2"/>
    <x v="7"/>
    <n v="1495"/>
  </r>
  <r>
    <n v="2020"/>
    <x v="4"/>
    <s v="Åfjord"/>
    <x v="8"/>
    <x v="3"/>
    <x v="7"/>
    <n v="620"/>
  </r>
  <r>
    <n v="2020"/>
    <x v="4"/>
    <s v="Åfjord"/>
    <x v="8"/>
    <x v="1"/>
    <x v="8"/>
    <n v="59"/>
  </r>
  <r>
    <n v="2020"/>
    <x v="4"/>
    <s v="Åfjord"/>
    <x v="8"/>
    <x v="2"/>
    <x v="8"/>
    <n v="198"/>
  </r>
  <r>
    <n v="2020"/>
    <x v="4"/>
    <s v="Åfjord"/>
    <x v="8"/>
    <x v="3"/>
    <x v="8"/>
    <n v="67"/>
  </r>
  <r>
    <n v="2020"/>
    <x v="4"/>
    <s v="Åfjord"/>
    <x v="8"/>
    <x v="1"/>
    <x v="9"/>
    <m/>
  </r>
  <r>
    <n v="2020"/>
    <x v="4"/>
    <s v="Åfjord"/>
    <x v="8"/>
    <x v="2"/>
    <x v="9"/>
    <n v="26"/>
  </r>
  <r>
    <n v="2020"/>
    <x v="4"/>
    <s v="Åfjord"/>
    <x v="8"/>
    <x v="3"/>
    <x v="9"/>
    <n v="3"/>
  </r>
  <r>
    <n v="2020"/>
    <x v="4"/>
    <s v="Åfjord"/>
    <x v="8"/>
    <x v="1"/>
    <x v="10"/>
    <m/>
  </r>
  <r>
    <n v="2020"/>
    <x v="4"/>
    <s v="Åfjord"/>
    <x v="8"/>
    <x v="2"/>
    <x v="10"/>
    <m/>
  </r>
  <r>
    <n v="2020"/>
    <x v="4"/>
    <s v="Åfjord"/>
    <x v="8"/>
    <x v="3"/>
    <x v="10"/>
    <m/>
  </r>
  <r>
    <n v="2020"/>
    <x v="3"/>
    <s v="Orkland"/>
    <x v="4"/>
    <x v="1"/>
    <x v="7"/>
    <n v="7605"/>
  </r>
  <r>
    <n v="2020"/>
    <x v="3"/>
    <s v="Orkland"/>
    <x v="4"/>
    <x v="2"/>
    <x v="7"/>
    <n v="4623"/>
  </r>
  <r>
    <n v="2020"/>
    <x v="3"/>
    <s v="Orkland"/>
    <x v="4"/>
    <x v="3"/>
    <x v="7"/>
    <n v="1673"/>
  </r>
  <r>
    <n v="2020"/>
    <x v="3"/>
    <s v="Orkland"/>
    <x v="4"/>
    <x v="4"/>
    <x v="7"/>
    <m/>
  </r>
  <r>
    <n v="2020"/>
    <x v="3"/>
    <s v="Orkland"/>
    <x v="4"/>
    <x v="1"/>
    <x v="8"/>
    <n v="1617"/>
  </r>
  <r>
    <n v="2020"/>
    <x v="3"/>
    <s v="Orkland"/>
    <x v="4"/>
    <x v="2"/>
    <x v="8"/>
    <n v="1243"/>
  </r>
  <r>
    <n v="2020"/>
    <x v="3"/>
    <s v="Orkland"/>
    <x v="4"/>
    <x v="3"/>
    <x v="8"/>
    <n v="687"/>
  </r>
  <r>
    <n v="2020"/>
    <x v="3"/>
    <s v="Orkland"/>
    <x v="4"/>
    <x v="1"/>
    <x v="9"/>
    <m/>
  </r>
  <r>
    <n v="2020"/>
    <x v="3"/>
    <s v="Orkland"/>
    <x v="4"/>
    <x v="2"/>
    <x v="9"/>
    <n v="1487"/>
  </r>
  <r>
    <n v="2020"/>
    <x v="3"/>
    <s v="Orkland"/>
    <x v="4"/>
    <x v="3"/>
    <x v="9"/>
    <n v="1364"/>
  </r>
  <r>
    <n v="2020"/>
    <x v="3"/>
    <s v="Orkland"/>
    <x v="4"/>
    <x v="4"/>
    <x v="9"/>
    <m/>
  </r>
  <r>
    <n v="2020"/>
    <x v="3"/>
    <s v="Orkland"/>
    <x v="4"/>
    <x v="1"/>
    <x v="10"/>
    <m/>
  </r>
  <r>
    <n v="2020"/>
    <x v="3"/>
    <s v="Orkland"/>
    <x v="4"/>
    <x v="2"/>
    <x v="10"/>
    <m/>
  </r>
  <r>
    <n v="2020"/>
    <x v="3"/>
    <s v="Orkland"/>
    <x v="4"/>
    <x v="3"/>
    <x v="10"/>
    <m/>
  </r>
  <r>
    <n v="2020"/>
    <x v="2"/>
    <s v="Nærøysund"/>
    <x v="36"/>
    <x v="1"/>
    <x v="7"/>
    <n v="13020"/>
  </r>
  <r>
    <n v="2020"/>
    <x v="2"/>
    <s v="Nærøysund"/>
    <x v="36"/>
    <x v="2"/>
    <x v="7"/>
    <n v="7656"/>
  </r>
  <r>
    <n v="2020"/>
    <x v="2"/>
    <s v="Nærøysund"/>
    <x v="36"/>
    <x v="3"/>
    <x v="7"/>
    <n v="5231"/>
  </r>
  <r>
    <n v="2020"/>
    <x v="2"/>
    <s v="Nærøysund"/>
    <x v="36"/>
    <x v="4"/>
    <x v="7"/>
    <m/>
  </r>
  <r>
    <n v="2020"/>
    <x v="2"/>
    <s v="Nærøysund"/>
    <x v="36"/>
    <x v="1"/>
    <x v="8"/>
    <n v="2708"/>
  </r>
  <r>
    <n v="2020"/>
    <x v="2"/>
    <s v="Nærøysund"/>
    <x v="36"/>
    <x v="2"/>
    <x v="8"/>
    <n v="1387"/>
  </r>
  <r>
    <n v="2020"/>
    <x v="2"/>
    <s v="Nærøysund"/>
    <x v="36"/>
    <x v="3"/>
    <x v="8"/>
    <n v="584"/>
  </r>
  <r>
    <n v="2020"/>
    <x v="2"/>
    <s v="Nærøysund"/>
    <x v="36"/>
    <x v="4"/>
    <x v="8"/>
    <m/>
  </r>
  <r>
    <n v="2020"/>
    <x v="2"/>
    <s v="Nærøysund"/>
    <x v="36"/>
    <x v="1"/>
    <x v="9"/>
    <n v="40"/>
  </r>
  <r>
    <n v="2020"/>
    <x v="2"/>
    <s v="Nærøysund"/>
    <x v="36"/>
    <x v="2"/>
    <x v="9"/>
    <n v="501"/>
  </r>
  <r>
    <n v="2020"/>
    <x v="2"/>
    <s v="Nærøysund"/>
    <x v="36"/>
    <x v="3"/>
    <x v="9"/>
    <n v="355"/>
  </r>
  <r>
    <n v="2020"/>
    <x v="2"/>
    <s v="Nærøysund"/>
    <x v="36"/>
    <x v="1"/>
    <x v="10"/>
    <m/>
  </r>
  <r>
    <n v="2020"/>
    <x v="2"/>
    <s v="Nærøysund"/>
    <x v="36"/>
    <x v="2"/>
    <x v="10"/>
    <m/>
  </r>
  <r>
    <n v="2020"/>
    <x v="2"/>
    <s v="Nærøysund"/>
    <x v="36"/>
    <x v="3"/>
    <x v="10"/>
    <m/>
  </r>
  <r>
    <n v="2020"/>
    <x v="2"/>
    <s v="Nærøysund"/>
    <x v="36"/>
    <x v="4"/>
    <x v="10"/>
    <m/>
  </r>
  <r>
    <n v="2020"/>
    <x v="3"/>
    <s v="Rindal"/>
    <x v="39"/>
    <x v="1"/>
    <x v="7"/>
    <n v="123"/>
  </r>
  <r>
    <n v="2020"/>
    <x v="3"/>
    <s v="Rindal"/>
    <x v="39"/>
    <x v="2"/>
    <x v="7"/>
    <n v="3"/>
  </r>
  <r>
    <n v="2020"/>
    <x v="3"/>
    <s v="Rindal"/>
    <x v="39"/>
    <x v="3"/>
    <x v="7"/>
    <n v="7"/>
  </r>
  <r>
    <n v="2020"/>
    <x v="3"/>
    <s v="Rindal"/>
    <x v="39"/>
    <x v="4"/>
    <x v="7"/>
    <n v="98"/>
  </r>
  <r>
    <n v="2020"/>
    <x v="3"/>
    <s v="Rindal"/>
    <x v="39"/>
    <x v="1"/>
    <x v="8"/>
    <n v="32"/>
  </r>
  <r>
    <n v="2020"/>
    <x v="3"/>
    <s v="Rindal"/>
    <x v="39"/>
    <x v="2"/>
    <x v="8"/>
    <n v="8"/>
  </r>
  <r>
    <n v="2020"/>
    <x v="3"/>
    <s v="Rindal"/>
    <x v="39"/>
    <x v="3"/>
    <x v="8"/>
    <n v="9"/>
  </r>
  <r>
    <n v="2020"/>
    <x v="3"/>
    <s v="Rindal"/>
    <x v="39"/>
    <x v="4"/>
    <x v="8"/>
    <m/>
  </r>
  <r>
    <n v="2020"/>
    <x v="3"/>
    <s v="Rindal"/>
    <x v="39"/>
    <x v="1"/>
    <x v="9"/>
    <m/>
  </r>
  <r>
    <n v="2020"/>
    <x v="3"/>
    <s v="Rindal"/>
    <x v="39"/>
    <x v="2"/>
    <x v="9"/>
    <n v="575"/>
  </r>
  <r>
    <n v="2020"/>
    <x v="3"/>
    <s v="Rindal"/>
    <x v="39"/>
    <x v="3"/>
    <x v="9"/>
    <n v="156"/>
  </r>
  <r>
    <n v="2020"/>
    <x v="3"/>
    <s v="Rindal"/>
    <x v="39"/>
    <x v="4"/>
    <x v="9"/>
    <n v="12"/>
  </r>
  <r>
    <n v="2020"/>
    <x v="3"/>
    <s v="Rindal"/>
    <x v="39"/>
    <x v="1"/>
    <x v="10"/>
    <n v="8"/>
  </r>
  <r>
    <n v="2020"/>
    <x v="3"/>
    <s v="Rindal"/>
    <x v="39"/>
    <x v="2"/>
    <x v="10"/>
    <m/>
  </r>
  <r>
    <n v="2020"/>
    <x v="3"/>
    <s v="Rindal"/>
    <x v="39"/>
    <x v="3"/>
    <x v="10"/>
    <m/>
  </r>
  <r>
    <n v="2020"/>
    <x v="3"/>
    <s v="Rindal"/>
    <x v="39"/>
    <x v="4"/>
    <x v="1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45A206-69B8-4332-8D39-1E2C31AF810E}" name="Pivottabell17" cacheId="28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3">
  <location ref="E4:F31" firstHeaderRow="1" firstDataRow="1" firstDataCol="1" rowPageCount="2" colPageCount="1"/>
  <pivotFields count="4">
    <pivotField dataField="1" subtotalTop="0" showAll="0" defaultSubtotal="0"/>
    <pivotField axis="axisRow" allDrilled="1" showAll="0" dataSourceSort="1" defaultAttributeDrillState="1">
      <items count="27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t="default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2" hier="4" name="[Område].[Parameter].&amp;[Nyplanting]" cap="Nyplanting"/>
    <pageField fld="3" hier="3" name="[Område].[Kommune nr].&amp;[5033 Tydal]" cap="5033 Tydal"/>
  </pageFields>
  <dataFields count="1">
    <dataField name="Sum av Antall" fld="0" baseField="0" baseItem="0"/>
  </dataFields>
  <chartFormats count="1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F7BD67-6752-4074-856E-4BEE8073D04A}" name="Avvirkning" cacheId="27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6">
  <location ref="B4:C31" firstHeaderRow="1" firstDataRow="1" firstDataCol="1" rowPageCount="2" colPageCount="1"/>
  <pivotFields count="4">
    <pivotField axis="axisRow" allDrilled="1" subtotalTop="0" showAll="0" dataSourceSort="1" defaultSubtotal="0" defaultAttributeDrillState="1">
      <items count="26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</items>
    </pivotField>
    <pivotField dataField="1" subtotalTop="0" showAll="0" defaultSubtotal="0"/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0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3" hier="4" name="[Område].[Parameter].&amp;[Avvirkning]" cap="Avvirkning"/>
    <pageField fld="2" hier="3" name="[Område].[Kommune nr].&amp;[5033 Tydal]" cap="5033 Tydal"/>
  </pageFields>
  <dataFields count="1">
    <dataField name="Sum av Antall" fld="1" baseField="0" baseItem="0"/>
  </dataFields>
  <chartFormats count="2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0F586B-DC14-4DCE-85D7-24A503914559}" name="Pivottabell20" cacheId="31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6">
  <location ref="N4:O31" firstHeaderRow="1" firstDataRow="1" firstDataCol="1" rowPageCount="2" colPageCount="1"/>
  <pivotFields count="4">
    <pivotField dataField="1" subtotalTop="0" showAll="0" defaultSubtotal="0"/>
    <pivotField axis="axisRow" allDrilled="1" showAll="0" dataSourceSort="1" defaultAttributeDrillState="1">
      <items count="27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t="default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2" hier="4" name="[Område].[Parameter].&amp;[Markberedning]" cap="Markberedning"/>
    <pageField fld="3" hier="3" name="[Område].[Kommune nr].&amp;[5033 Tydal]" cap="5033 Tydal"/>
  </pageFields>
  <dataFields count="1">
    <dataField name="Sum av Antall" fld="0" baseField="0" baseItem="0"/>
  </dataFields>
  <chartFormats count="2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1BA7AE-C93F-4A93-BA1D-B7F9210AE0CD}" name="Pivottabell19" cacheId="30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6">
  <location ref="K4:L31" firstHeaderRow="1" firstDataRow="1" firstDataCol="1" rowPageCount="2" colPageCount="1"/>
  <pivotFields count="4">
    <pivotField dataField="1" subtotalTop="0" showAll="0" defaultSubtotal="0"/>
    <pivotField axis="axisRow" allDrilled="1" showAll="0" dataSourceSort="1" defaultAttributeDrillState="1">
      <items count="27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t="default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2" hier="4" name="[Område].[Parameter].&amp;[Suppleringsplanting]" cap="Suppleringsplanting"/>
    <pageField fld="3" hier="3" name="[Område].[Kommune nr].&amp;[5033 Tydal]" cap="5033 Tydal"/>
  </pageFields>
  <dataFields count="1">
    <dataField name="Sum av Antall" fld="0" baseField="0" baseItem="0"/>
  </dataFields>
  <chartFormats count="2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DCAE24-F97C-49B7-AB9B-ECC6FFCEB4E9}" name="Pivottabell18" cacheId="29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6">
  <location ref="H4:I31" firstHeaderRow="1" firstDataRow="1" firstDataCol="1" rowPageCount="2" colPageCount="1"/>
  <pivotFields count="4">
    <pivotField dataField="1" subtotalTop="0" showAll="0" defaultSubtotal="0"/>
    <pivotField axis="axisRow" allDrilled="1" showAll="0" dataSourceSort="1" defaultAttributeDrillState="1">
      <items count="27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t="default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2" hier="4" name="[Område].[Parameter].&amp;[Ungskogpleie]" cap="Ungskogpleie"/>
    <pageField fld="3" hier="3" name="[Område].[Kommune nr].&amp;[5033 Tydal]" cap="5033 Tydal"/>
  </pageFields>
  <dataFields count="1">
    <dataField name="Sum av Antall" fld="0" baseField="0" baseItem="0"/>
  </dataFields>
  <chartFormats count="2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B345EF-7D8A-46A0-A42A-21AEB969228B}" name="Pivottabell27" cacheId="38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2">
  <location ref="E4:F31" firstHeaderRow="1" firstDataRow="1" firstDataCol="1" rowPageCount="1" colPageCount="1"/>
  <pivotFields count="4">
    <pivotField dataField="1" subtotalTop="0" showAll="0" defaultSubtotal="0"/>
    <pivotField axis="axisRow" allDrilled="1" showAll="0" dataSourceSort="1" defaultAttributeDrillState="1">
      <items count="27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t="default"/>
      </items>
    </pivotField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1">
    <pageField fld="2" hier="4" name="[Område].[Parameter].&amp;[Nyplanting]" cap="Nyplanting"/>
  </pageFields>
  <dataFields count="1">
    <dataField name="Sum av Antall" fld="0" baseField="0" baseItem="0"/>
  </dataFields>
  <chartFormats count="3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CF3AFE-226C-4C32-B773-2A34705D0609}" name="Pivottabell26" cacheId="39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5">
  <location ref="H4:I31" firstHeaderRow="1" firstDataRow="1" firstDataCol="1" rowPageCount="1" colPageCount="1"/>
  <pivotFields count="4">
    <pivotField dataField="1" subtotalTop="0" showAll="0" defaultSubtotal="0"/>
    <pivotField axis="axisRow" allDrilled="1" showAll="0" dataSourceSort="1" defaultAttributeDrillState="1">
      <items count="27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t="default"/>
      </items>
    </pivotField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1">
    <pageField fld="2" hier="4" name="[Område].[Parameter].&amp;[Ungskogpleie]" cap="Ungskogpleie"/>
  </pageFields>
  <dataFields count="1">
    <dataField name="Sum av Antall" fld="0" baseField="0" baseItem="0"/>
  </dataFields>
  <chartFormats count="4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E35996-1B96-4A2F-8037-6827A991B1C5}" name="Pivottabell25" cacheId="40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5">
  <location ref="K4:L31" firstHeaderRow="1" firstDataRow="1" firstDataCol="1" rowPageCount="1" colPageCount="1"/>
  <pivotFields count="4">
    <pivotField dataField="1" subtotalTop="0" showAll="0" defaultSubtotal="0"/>
    <pivotField axis="axisRow" allDrilled="1" showAll="0" dataSourceSort="1" defaultAttributeDrillState="1">
      <items count="27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t="default"/>
      </items>
    </pivotField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1">
    <pageField fld="2" hier="4" name="[Område].[Parameter].&amp;[Suppleringsplanting]" cap="Suppleringsplanting"/>
  </pageFields>
  <dataFields count="1">
    <dataField name="Sum av Antall" fld="0" baseField="0" baseItem="0"/>
  </dataFields>
  <chartFormats count="4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90E4A1-2E50-4E10-85EC-15F17764A385}" name="Pivottabell24" cacheId="41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5">
  <location ref="N4:O31" firstHeaderRow="1" firstDataRow="1" firstDataCol="1" rowPageCount="1" colPageCount="1"/>
  <pivotFields count="4">
    <pivotField dataField="1" subtotalTop="0" showAll="0" defaultSubtotal="0"/>
    <pivotField axis="axisRow" allDrilled="1" showAll="0" dataSourceSort="1" defaultAttributeDrillState="1">
      <items count="27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t="default"/>
      </items>
    </pivotField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1">
    <pageField fld="2" hier="4" name="[Område].[Parameter].&amp;[Markberedning]" cap="Markberedning"/>
  </pageFields>
  <dataFields count="1">
    <dataField name="Sum av Antall" fld="0" baseField="0" baseItem="0"/>
  </dataFields>
  <chartFormats count="4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7ED3C5-2210-4AF2-8F3F-B6772053FBE8}" name="Pivottabell23" cacheId="37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5">
  <location ref="B4:C31" firstHeaderRow="1" firstDataRow="1" firstDataCol="1" rowPageCount="1" colPageCount="1"/>
  <pivotFields count="4">
    <pivotField axis="axisRow" allDrilled="1" subtotalTop="0" showAll="0" dataSourceSort="1" defaultSubtotal="0" defaultAttributeDrillState="1">
      <items count="26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</items>
    </pivotField>
    <pivotField dataField="1" subtotalTop="0" showAll="0" defaultSubtotal="0"/>
    <pivotField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0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1">
    <pageField fld="3" hier="4" name="[Område].[Parameter].&amp;[Avvirkning]" cap="Avvirkning"/>
  </pageFields>
  <dataFields count="1">
    <dataField name="Sum av Antall" fld="1" baseField="0" baseItem="0"/>
  </dataFields>
  <chartFormats count="4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FDF431-2961-4D25-8F27-1B0DC1FEB67E}" name="Pivottabell32" cacheId="33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3">
  <location ref="B5:C32" firstHeaderRow="1" firstDataRow="1" firstDataCol="1" rowPageCount="2" colPageCount="1"/>
  <pivotFields count="5">
    <pivotField axis="axisRow" allDrilled="1" subtotalTop="0" showAll="0" dataSourceSort="1" defaultSubtotal="0" defaultAttributeDrillState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dataField="1" subtotalTop="0" showAll="0" defaultSubtotal="0"/>
    <pivotField allDrilled="1" subtotalTop="0" showAll="0" dataSourceSort="1" defaultSubtotal="0" defaultAttributeDrillState="1"/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0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3" hier="4" name="[Område].[Parameter].&amp;[Avvirkning]" cap="Avvirkning"/>
    <pageField fld="4" hier="1" name="[Område].[Region].[All]" cap="All"/>
  </pageFields>
  <dataFields count="1">
    <dataField name="Sum av Antall" fld="1" baseField="0" baseItem="0"/>
  </dataFields>
  <chartFormats count="3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multipleItemSelectionAllowed="1"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D7118B-EEBB-457C-9529-9CB35267B14D}" name="Pivottabell31" cacheId="36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1">
  <location ref="N5:O32" firstHeaderRow="1" firstDataRow="1" firstDataCol="1" rowPageCount="2" colPageCount="1"/>
  <pivotFields count="5">
    <pivotField dataField="1" subtotalTop="0" showAll="0" defaultSubtotal="0"/>
    <pivotField axis="axisRow" allDrilled="1" showAll="0" dataSourceSort="1" defaultAttributeDrillState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llDrilled="1" subtotalTop="0" showAll="0" dataSourceSort="1" defaultSubtotal="0" defaultAttributeDrillState="1"/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4" hier="4" name="[Område].[Parameter].&amp;[Markberedning]" cap="Markberedning"/>
    <pageField fld="3" hier="1" name="[Område].[Region].[All]" cap="All"/>
  </pageFields>
  <dataFields count="1">
    <dataField name="Sum av Antall" fld="0" baseField="0" baseItem="0"/>
  </dataFields>
  <chartFormats count="4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multipleItemSelectionAllowed="1"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A230BB-7C72-4CFB-9988-2695591156B3}" name="Pivottabell30" cacheId="35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1">
  <location ref="K5:L32" firstHeaderRow="1" firstDataRow="1" firstDataCol="1" rowPageCount="2" colPageCount="1"/>
  <pivotFields count="5">
    <pivotField dataField="1" subtotalTop="0" showAll="0" defaultSubtotal="0"/>
    <pivotField axis="axisRow" allDrilled="1" showAll="0" dataSourceSort="1" defaultAttributeDrillState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2" hier="4" name="[Område].[Parameter].&amp;[Suppleringsplanting]" cap="Suppleringsplanting"/>
    <pageField fld="4" hier="1" name="[Område].[Region].[All]" cap="All"/>
  </pageFields>
  <dataFields count="1">
    <dataField name="Sum av Antall" fld="0" baseField="0" baseItem="0"/>
  </dataFields>
  <chartFormats count="4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multipleItemSelectionAllowed="1"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E386FC-B067-4DCB-B747-E6EAE71D34B6}" name="Pivottabell29" cacheId="34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1">
  <location ref="H5:I32" firstHeaderRow="1" firstDataRow="1" firstDataCol="1" rowPageCount="2" colPageCount="1"/>
  <pivotFields count="5">
    <pivotField dataField="1" subtotalTop="0" showAll="0" defaultSubtotal="0"/>
    <pivotField axis="axisRow" allDrilled="1" showAll="0" dataSourceSort="1" defaultAttributeDrillState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2" hier="4" name="[Område].[Parameter].&amp;[Ungskogpleie]" cap="Ungskogpleie"/>
    <pageField fld="4" hier="1" name="[Område].[Region].[All]" cap="All"/>
  </pageFields>
  <dataFields count="1">
    <dataField name="Sum av Antall" fld="0" baseField="0" baseItem="0"/>
  </dataFields>
  <chartFormats count="4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multipleItemSelectionAllowed="1"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1EFF71-9FE8-4B16-923D-86064F8AFC76}" name="Pivottabell28" cacheId="32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10">
  <location ref="E5:F32" firstHeaderRow="1" firstDataRow="1" firstDataCol="1" rowPageCount="2" colPageCount="1"/>
  <pivotFields count="5">
    <pivotField dataField="1" subtotalTop="0" showAll="0" defaultSubtotal="0"/>
    <pivotField axis="axisRow" allDrilled="1" showAll="0" dataSourceSort="1" defaultAttributeDrillState="1">
      <items count="27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t="default"/>
      </items>
    </pivotField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pageFields count="2">
    <pageField fld="2" hier="4" name="[Område].[Parameter].&amp;[Nyplanting]" cap="Nyplanting"/>
    <pageField fld="4" hier="1" name="[Område].[Region].[All]" cap="All"/>
  </pageFields>
  <dataFields count="1">
    <dataField name="Sum av Antall" fld="0" baseField="0" baseItem="0"/>
  </dataFields>
  <chartFormats count="2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dragToData="1"/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A95B86-DD1C-49B2-8C4C-F7FDB328DD9F}" name="Pivottabell34" cacheId="26" applyNumberFormats="0" applyBorderFormats="0" applyFontFormats="0" applyPatternFormats="0" applyAlignmentFormats="0" applyWidthHeightFormats="1" dataCaption="Verdier" updatedVersion="8" minRefreshableVersion="3" useAutoFormatting="1" subtotalHiddenItems="1" itemPrintTitles="1" createdVersion="8" indent="0" outline="1" outlineData="1" multipleFieldFilters="0" chartFormat="6">
  <location ref="B3:J31" firstHeaderRow="1" firstDataRow="2" firstDataCol="1" rowPageCount="1" colPageCount="1"/>
  <pivotFields count="5">
    <pivotField axis="axisRow" allDrilled="1" subtotalTop="0" showAll="0" dataSourceSort="1" defaultSubtotal="0" defaultAttributeDrillState="1">
      <items count="26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</items>
    </pivotField>
    <pivotField dataField="1" subtotalTop="0" showAll="0" defaultSubtotal="0"/>
    <pivotField axis="axisPage" allDrilled="1" subtotalTop="0" showAll="0" dataSourceSort="1" defaultSubtotal="0" defaultAttributeDrillState="1"/>
    <pivotField axis="axisCol" allDrilled="1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allDrilled="1" subtotalTop="0" showAll="0" dataSourceSort="1" defaultSubtotal="0" defaultAttributeDrillState="1"/>
  </pivotFields>
  <rowFields count="1">
    <field x="0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Fields count="1">
    <field x="3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1">
    <pageField fld="2" hier="3" name="[Område].[Kommune nr].&amp;[5006 Steinkjer]" cap="5006 Steinkjer"/>
  </pageFields>
  <dataFields count="1">
    <dataField name="Sum av Antall" fld="1" baseField="0" baseItem="0"/>
  </dataFields>
  <chartFormats count="2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1">
    <pivotHierarchy multipleItemSelectionAllowed="1" dragToData="1"/>
    <pivotHierarchy multipleItemSelectionAllowed="1" dragToData="1">
      <members count="6" level="1">
        <member name="[Område].[Region].&amp;[Fosen]"/>
        <member name="[Område].[Region].&amp;[Gauldalen]"/>
        <member name="[Område].[Region].&amp;[Innherred]"/>
        <member name="[Område].[Region].&amp;[Lensa vest]"/>
        <member name="[Område].[Region].&amp;[Namdalen]"/>
        <member name="[Område].[Region].&amp;[Nidaros]"/>
      </members>
    </pivotHierarchy>
    <pivotHierarchy dragToData="1"/>
    <pivotHierarchy multipleItemSelectionAllowed="1" dragToData="1">
      <members count="38" level="1">
        <member name="[Område].[Kommune nr].&amp;[5001 Trondheim]"/>
        <member name="[Område].[Kommune nr].&amp;[5006 Steinkjer]"/>
        <member name="[Område].[Kommune nr].&amp;[5007 Namsos]"/>
        <member name="[Område].[Kommune nr].&amp;[5014 Frøya]"/>
        <member name="[Område].[Kommune nr].&amp;[5020 Osen]"/>
        <member name="[Område].[Kommune nr].&amp;[5021 Oppdal]"/>
        <member name="[Område].[Kommune nr].&amp;[5022 Rennebu]"/>
        <member name="[Område].[Kommune nr].&amp;[5025 Røros]"/>
        <member name="[Område].[Kommune nr].&amp;[5026 Holtålen]"/>
        <member name="[Område].[Kommune nr].&amp;[5027 Midtre-Gauldal]"/>
        <member name="[Område].[Kommune nr].&amp;[5028 Melhus]"/>
        <member name="[Område].[Kommune nr].&amp;[5029 Skaun]"/>
        <member name="[Område].[Kommune nr].&amp;[5031 Malvik]"/>
        <member name="[Område].[Kommune nr].&amp;[5032 Selbu]"/>
        <member name="[Område].[Kommune nr].&amp;[5033 Tydal]"/>
        <member name="[Område].[Kommune nr].&amp;[5034 Meråker]"/>
        <member name="[Område].[Kommune nr].&amp;[5035 Stjørdal]"/>
        <member name="[Område].[Kommune nr].&amp;[5036 Frosta]"/>
        <member name="[Område].[Kommune nr].&amp;[5037 Levanger]"/>
        <member name="[Område].[Kommune nr].&amp;[5038 Verdal]"/>
        <member name="[Område].[Kommune nr].&amp;[5041 Snåsa]"/>
        <member name="[Område].[Kommune nr].&amp;[5042 Lierne]"/>
        <member name="[Område].[Kommune nr].&amp;[5043 Røyrvik]"/>
        <member name="[Område].[Kommune nr].&amp;[5044 Namsskogan]"/>
        <member name="[Område].[Kommune nr].&amp;[5045 Grong]"/>
        <member name="[Område].[Kommune nr].&amp;[5046 Høylandet]"/>
        <member name="[Område].[Kommune nr].&amp;[5047 Overhalla]"/>
        <member name="[Område].[Kommune nr].&amp;[5049 Flatanger]"/>
        <member name="[Område].[Kommune nr].&amp;[5052 Leka]"/>
        <member name="[Område].[Kommune nr].&amp;[5053 Inderøy]"/>
        <member name="[Område].[Kommune nr].&amp;[5054 Indre Fosen]"/>
        <member name="[Område].[Kommune nr].&amp;[5055 Heim]"/>
        <member name="[Område].[Kommune nr].&amp;[5056 Hitra]"/>
        <member name="[Område].[Kommune nr].&amp;[5057 Ørland]"/>
        <member name="[Område].[Kommune nr].&amp;[5058 Åfjord]"/>
        <member name="[Område].[Kommune nr].&amp;[5059 Orkland]"/>
        <member name="[Område].[Kommune nr].&amp;[5060 Nærøysund]"/>
        <member name="[Område].[Kommune nr].&amp;[5061 Rindal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colHierarchiesUsage count="1">
    <colHierarchyUsage hierarchyUsage="4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ktivitetsdata!$A:$G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79520D-5BD0-4F6F-B552-CAB45AAFD315}" name="Pivottabell1" cacheId="42" applyNumberFormats="0" applyBorderFormats="0" applyFontFormats="0" applyPatternFormats="0" applyAlignmentFormats="0" applyWidthHeightFormats="1" dataCaption="Verdier" updatedVersion="8" minRefreshableVersion="3" useAutoFormatting="1" colGrandTotals="0" itemPrintTitles="1" createdVersion="4" indent="0" outline="1" outlineData="1" multipleFieldFilters="0">
  <location ref="A16:E56" firstHeaderRow="1" firstDataRow="2" firstDataCol="1"/>
  <pivotFields count="7">
    <pivotField showAll="0"/>
    <pivotField showAll="0"/>
    <pivotField showAll="0"/>
    <pivotField axis="axisRow" showAll="0" sortType="ascending">
      <items count="42">
        <item x="0"/>
        <item x="1"/>
        <item x="2"/>
        <item x="6"/>
        <item x="9"/>
        <item x="10"/>
        <item x="11"/>
        <item x="12"/>
        <item x="13"/>
        <item x="14"/>
        <item x="40"/>
        <item x="15"/>
        <item x="16"/>
        <item x="17"/>
        <item x="18"/>
        <item x="19"/>
        <item x="20"/>
        <item x="21"/>
        <item x="22"/>
        <item x="23"/>
        <item x="24"/>
        <item x="28"/>
        <item x="29"/>
        <item x="30"/>
        <item x="31"/>
        <item x="32"/>
        <item x="33"/>
        <item x="34"/>
        <item x="35"/>
        <item x="37"/>
        <item x="38"/>
        <item x="25"/>
        <item x="3"/>
        <item x="26"/>
        <item x="5"/>
        <item x="27"/>
        <item x="7"/>
        <item x="8"/>
        <item x="4"/>
        <item x="36"/>
        <item x="39"/>
        <item t="default"/>
      </items>
    </pivotField>
    <pivotField showAll="0"/>
    <pivotField axis="axisCol" showAll="0">
      <items count="12">
        <item x="3"/>
        <item x="4"/>
        <item x="5"/>
        <item h="1" x="0"/>
        <item h="1" x="2"/>
        <item x="6"/>
        <item h="1" x="1"/>
        <item h="1" x="7"/>
        <item h="1" x="8"/>
        <item h="1" x="9"/>
        <item h="1" x="10"/>
        <item t="default"/>
      </items>
    </pivotField>
    <pivotField dataField="1" showAll="0"/>
  </pivotFields>
  <rowFields count="1">
    <field x="3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6"/>
    </i>
    <i>
      <x v="37"/>
    </i>
    <i>
      <x v="38"/>
    </i>
    <i>
      <x v="39"/>
    </i>
    <i>
      <x v="40"/>
    </i>
    <i t="grand">
      <x/>
    </i>
  </rowItems>
  <colFields count="1">
    <field x="5"/>
  </colFields>
  <colItems count="4">
    <i>
      <x/>
    </i>
    <i>
      <x v="1"/>
    </i>
    <i>
      <x v="2"/>
    </i>
    <i>
      <x v="5"/>
    </i>
  </colItems>
  <dataFields count="1">
    <dataField name="Summer av Daa" fld="6" baseField="3" baseItem="0" numFmtId="1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15EDC4-2440-433B-9822-BEDB8A02BD97}" name="Pivottabell2" cacheId="42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>
  <location ref="A62:F102" firstHeaderRow="1" firstDataRow="2" firstDataCol="1"/>
  <pivotFields count="7">
    <pivotField showAll="0"/>
    <pivotField showAll="0"/>
    <pivotField showAll="0"/>
    <pivotField axis="axisRow" showAll="0" sortType="ascending">
      <items count="42">
        <item x="0"/>
        <item x="1"/>
        <item x="2"/>
        <item x="6"/>
        <item x="9"/>
        <item x="10"/>
        <item x="11"/>
        <item x="12"/>
        <item x="13"/>
        <item x="14"/>
        <item x="40"/>
        <item x="15"/>
        <item x="16"/>
        <item x="17"/>
        <item x="18"/>
        <item x="19"/>
        <item x="20"/>
        <item x="21"/>
        <item x="22"/>
        <item x="23"/>
        <item x="24"/>
        <item x="28"/>
        <item x="29"/>
        <item x="30"/>
        <item x="31"/>
        <item x="32"/>
        <item x="33"/>
        <item x="34"/>
        <item x="35"/>
        <item x="37"/>
        <item x="38"/>
        <item x="25"/>
        <item x="3"/>
        <item x="26"/>
        <item x="5"/>
        <item x="27"/>
        <item x="7"/>
        <item x="8"/>
        <item x="4"/>
        <item x="36"/>
        <item x="39"/>
        <item t="default"/>
      </items>
    </pivotField>
    <pivotField showAll="0"/>
    <pivotField axis="axisCol" showAll="0">
      <items count="12">
        <item h="1" x="3"/>
        <item h="1" x="4"/>
        <item h="1" x="5"/>
        <item h="1" x="0"/>
        <item h="1" x="2"/>
        <item h="1" x="6"/>
        <item h="1" x="1"/>
        <item x="7"/>
        <item x="8"/>
        <item x="9"/>
        <item x="10"/>
        <item t="default"/>
      </items>
    </pivotField>
    <pivotField dataField="1" showAll="0"/>
  </pivotFields>
  <rowFields count="1">
    <field x="3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6"/>
    </i>
    <i>
      <x v="37"/>
    </i>
    <i>
      <x v="38"/>
    </i>
    <i>
      <x v="39"/>
    </i>
    <i>
      <x v="40"/>
    </i>
    <i t="grand">
      <x/>
    </i>
  </rowItems>
  <colFields count="1">
    <field x="5"/>
  </colFields>
  <colItems count="5">
    <i>
      <x v="7"/>
    </i>
    <i>
      <x v="8"/>
    </i>
    <i>
      <x v="9"/>
    </i>
    <i>
      <x v="10"/>
    </i>
    <i t="grand">
      <x/>
    </i>
  </colItems>
  <dataFields count="1">
    <dataField name="Summer av Daa" fld="6" baseField="3" baseItem="0" numFmtId="1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_nr" xr10:uid="{F83C0164-C2BA-4468-952B-044683F9CC2E}" sourceName="[Område].[Kommune nr]">
  <pivotTables>
    <pivotTable tabId="3" name="Avvirkning"/>
    <pivotTable tabId="3" name="Pivottabell17"/>
    <pivotTable tabId="3" name="Pivottabell18"/>
    <pivotTable tabId="3" name="Pivottabell19"/>
    <pivotTable tabId="3" name="Pivottabell20"/>
    <pivotTable tabId="7" name="Pivottabell28"/>
  </pivotTables>
  <data>
    <olap pivotCacheId="1677075563">
      <levels count="2">
        <level uniqueName="[Område].[Kommune nr].[(All)]" sourceCaption="(All)" count="0"/>
        <level uniqueName="[Område].[Kommune nr].[Kommune nr]" sourceCaption="Kommune nr" count="39">
          <ranges>
            <range startItem="0">
              <i n="[Område].[Kommune nr].&amp;[5001 Trondheim]" c="5001 Trondheim"/>
              <i n="[Område].[Kommune nr].&amp;[5006 Steinkjer]" c="5006 Steinkjer"/>
              <i n="[Område].[Kommune nr].&amp;[5007 Namsos]" c="5007 Namsos"/>
              <i n="[Område].[Kommune nr].&amp;[5014 Frøya]" c="5014 Frøya"/>
              <i n="[Område].[Kommune nr].&amp;[5020 Osen]" c="5020 Osen"/>
              <i n="[Område].[Kommune nr].&amp;[5021 Oppdal]" c="5021 Oppdal"/>
              <i n="[Område].[Kommune nr].&amp;[5022 Rennebu]" c="5022 Rennebu"/>
              <i n="[Område].[Kommune nr].&amp;[5025 Røros]" c="5025 Røros"/>
              <i n="[Område].[Kommune nr].&amp;[5026 Holtålen]" c="5026 Holtålen"/>
              <i n="[Område].[Kommune nr].&amp;[5027 Midtre-Gauldal]" c="5027 Midtre-Gauldal"/>
              <i n="[Område].[Kommune nr].&amp;[5028 Melhus]" c="5028 Melhus"/>
              <i n="[Område].[Kommune nr].&amp;[5029 Skaun]" c="5029 Skaun"/>
              <i n="[Område].[Kommune nr].&amp;[5031 Malvik]" c="5031 Malvik"/>
              <i n="[Område].[Kommune nr].&amp;[5032 Selbu]" c="5032 Selbu"/>
              <i n="[Område].[Kommune nr].&amp;[5033 Tydal]" c="5033 Tydal"/>
              <i n="[Område].[Kommune nr].&amp;[5034 Meråker]" c="5034 Meråker"/>
              <i n="[Område].[Kommune nr].&amp;[5035 Stjørdal]" c="5035 Stjørdal"/>
              <i n="[Område].[Kommune nr].&amp;[5036 Frosta]" c="5036 Frosta"/>
              <i n="[Område].[Kommune nr].&amp;[5037 Levanger]" c="5037 Levanger"/>
              <i n="[Område].[Kommune nr].&amp;[5038 Verdal]" c="5038 Verdal"/>
              <i n="[Område].[Kommune nr].&amp;[5041 Snåsa]" c="5041 Snåsa"/>
              <i n="[Område].[Kommune nr].&amp;[5042 Lierne]" c="5042 Lierne"/>
              <i n="[Område].[Kommune nr].&amp;[5043 Røyrvik]" c="5043 Røyrvik"/>
              <i n="[Område].[Kommune nr].&amp;[5044 Namsskogan]" c="5044 Namsskogan"/>
              <i n="[Område].[Kommune nr].&amp;[5045 Grong]" c="5045 Grong"/>
              <i n="[Område].[Kommune nr].&amp;[5046 Høylandet]" c="5046 Høylandet"/>
              <i n="[Område].[Kommune nr].&amp;[5047 Overhalla]" c="5047 Overhalla"/>
              <i n="[Område].[Kommune nr].&amp;[5049 Flatanger]" c="5049 Flatanger"/>
              <i n="[Område].[Kommune nr].&amp;[5052 Leka]" c="5052 Leka"/>
              <i n="[Område].[Kommune nr].&amp;[5053 Inderøy]" c="5053 Inderøy"/>
              <i n="[Område].[Kommune nr].&amp;[5054 Indre Fosen]" c="5054 Indre Fosen"/>
              <i n="[Område].[Kommune nr].&amp;[5055 Heim]" c="5055 Heim"/>
              <i n="[Område].[Kommune nr].&amp;[5056 Hitra]" c="5056 Hitra"/>
              <i n="[Område].[Kommune nr].&amp;[5057 Ørland]" c="5057 Ørland"/>
              <i n="[Område].[Kommune nr].&amp;[5058 Åfjord]" c="5058 Åfjord"/>
              <i n="[Område].[Kommune nr].&amp;[5059 Orkland]" c="5059 Orkland"/>
              <i n="[Område].[Kommune nr].&amp;[5060 Nærøysund]" c="5060 Nærøysund"/>
              <i n="[Område].[Kommune nr].&amp;[5061 Rindal]" c="5061 Rindal"/>
              <i n="[Område].[Kommune nr].&amp;" c="(tom)" nd="1"/>
            </range>
          </ranges>
        </level>
      </levels>
      <selections count="38">
        <selection n="[Område].[Kommune nr].&amp;[5001 Trondheim]"/>
        <selection n="[Område].[Kommune nr].&amp;[5006 Steinkjer]"/>
        <selection n="[Område].[Kommune nr].&amp;[5007 Namsos]"/>
        <selection n="[Område].[Kommune nr].&amp;[5014 Frøya]"/>
        <selection n="[Område].[Kommune nr].&amp;[5020 Osen]"/>
        <selection n="[Område].[Kommune nr].&amp;[5021 Oppdal]"/>
        <selection n="[Område].[Kommune nr].&amp;[5022 Rennebu]"/>
        <selection n="[Område].[Kommune nr].&amp;[5025 Røros]"/>
        <selection n="[Område].[Kommune nr].&amp;[5026 Holtålen]"/>
        <selection n="[Område].[Kommune nr].&amp;[5027 Midtre-Gauldal]"/>
        <selection n="[Område].[Kommune nr].&amp;[5028 Melhus]"/>
        <selection n="[Område].[Kommune nr].&amp;[5029 Skaun]"/>
        <selection n="[Område].[Kommune nr].&amp;[5031 Malvik]"/>
        <selection n="[Område].[Kommune nr].&amp;[5032 Selbu]"/>
        <selection n="[Område].[Kommune nr].&amp;[5033 Tydal]"/>
        <selection n="[Område].[Kommune nr].&amp;[5034 Meråker]"/>
        <selection n="[Område].[Kommune nr].&amp;[5035 Stjørdal]"/>
        <selection n="[Område].[Kommune nr].&amp;[5036 Frosta]"/>
        <selection n="[Område].[Kommune nr].&amp;[5037 Levanger]"/>
        <selection n="[Område].[Kommune nr].&amp;[5038 Verdal]"/>
        <selection n="[Område].[Kommune nr].&amp;[5041 Snåsa]"/>
        <selection n="[Område].[Kommune nr].&amp;[5042 Lierne]"/>
        <selection n="[Område].[Kommune nr].&amp;[5043 Røyrvik]"/>
        <selection n="[Område].[Kommune nr].&amp;[5044 Namsskogan]"/>
        <selection n="[Område].[Kommune nr].&amp;[5045 Grong]"/>
        <selection n="[Område].[Kommune nr].&amp;[5046 Høylandet]"/>
        <selection n="[Område].[Kommune nr].&amp;[5047 Overhalla]"/>
        <selection n="[Område].[Kommune nr].&amp;[5049 Flatanger]"/>
        <selection n="[Område].[Kommune nr].&amp;[5052 Leka]"/>
        <selection n="[Område].[Kommune nr].&amp;[5053 Inderøy]"/>
        <selection n="[Område].[Kommune nr].&amp;[5054 Indre Fosen]"/>
        <selection n="[Område].[Kommune nr].&amp;[5055 Heim]"/>
        <selection n="[Område].[Kommune nr].&amp;[5056 Hitra]"/>
        <selection n="[Område].[Kommune nr].&amp;[5057 Ørland]"/>
        <selection n="[Område].[Kommune nr].&amp;[5058 Åfjord]"/>
        <selection n="[Område].[Kommune nr].&amp;[5059 Orkland]"/>
        <selection n="[Område].[Kommune nr].&amp;[5060 Nærøysund]"/>
        <selection n="[Område].[Kommune nr].&amp;[5061 Rindal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" xr10:uid="{1286A6C6-B092-424D-BA6C-F69AA3F70DB9}" sourceName="[Område].[År]">
  <pivotTables>
    <pivotTable tabId="3" name="Avvirkning"/>
    <pivotTable tabId="3" name="Pivottabell17"/>
    <pivotTable tabId="3" name="Pivottabell18"/>
    <pivotTable tabId="3" name="Pivottabell19"/>
    <pivotTable tabId="3" name="Pivottabell20"/>
    <pivotTable tabId="7" name="Pivottabell28"/>
  </pivotTables>
  <data>
    <olap pivotCacheId="1677075563">
      <levels count="2">
        <level uniqueName="[Område].[År].[(All)]" sourceCaption="(All)" count="0"/>
        <level uniqueName="[Område].[År].[År]" sourceCaption="År" count="27">
          <ranges>
            <range startItem="0">
              <i n="[Område].[År].&amp;[2000]" c="2000"/>
              <i n="[Område].[År].&amp;[2001]" c="2001"/>
              <i n="[Område].[År].&amp;[2002]" c="2002"/>
              <i n="[Område].[År].&amp;[2003]" c="2003"/>
              <i n="[Område].[År].&amp;[2004]" c="2004"/>
              <i n="[Område].[År].&amp;[2005]" c="2005"/>
              <i n="[Område].[År].&amp;[2006]" c="2006"/>
              <i n="[Område].[År].&amp;[2007]" c="2007"/>
              <i n="[Område].[År].&amp;[2008]" c="2008"/>
              <i n="[Område].[År].&amp;[2009]" c="2009"/>
              <i n="[Område].[År].&amp;[2010]" c="2010"/>
              <i n="[Område].[År].&amp;[2011]" c="2011"/>
              <i n="[Område].[År].&amp;[2012]" c="2012"/>
              <i n="[Område].[År].&amp;[2013]" c="2013"/>
              <i n="[Område].[År].&amp;[2014]" c="2014"/>
              <i n="[Område].[År].&amp;[2015]" c="2015"/>
              <i n="[Område].[År].&amp;[2016]" c="2016"/>
              <i n="[Område].[År].&amp;[2017]" c="2017"/>
              <i n="[Område].[År].&amp;[2018]" c="2018"/>
              <i n="[Område].[År].&amp;[2019]" c="2019"/>
              <i n="[Område].[År].&amp;[2020]" c="2020"/>
              <i n="[Område].[År].&amp;[2021]" c="2021"/>
              <i n="[Område].[År].&amp;[2022]" c="2022"/>
              <i n="[Område].[År].&amp;[2023]" c="2023"/>
              <i n="[Område].[År].&amp;[2024]" c="2024"/>
              <i n="[Område].[År].&amp;[2025]" c="2025"/>
              <i n="[Område].[År].&amp;" c="(tom)" nd="1"/>
            </range>
          </ranges>
        </level>
      </levels>
      <selections count="26">
        <selection n="[Område].[År].&amp;[2000]"/>
        <selection n="[Område].[År].&amp;[2001]"/>
        <selection n="[Område].[År].&amp;[2002]"/>
        <selection n="[Område].[År].&amp;[2003]"/>
        <selection n="[Område].[År].&amp;[2004]"/>
        <selection n="[Område].[År].&amp;[2005]"/>
        <selection n="[Område].[År].&amp;[2006]"/>
        <selection n="[Område].[År].&amp;[2007]"/>
        <selection n="[Område].[År].&amp;[2008]"/>
        <selection n="[Område].[År].&amp;[2009]"/>
        <selection n="[Område].[År].&amp;[2010]"/>
        <selection n="[Område].[År].&amp;[2011]"/>
        <selection n="[Område].[År].&amp;[2012]"/>
        <selection n="[Område].[År].&amp;[2013]"/>
        <selection n="[Område].[År].&amp;[2014]"/>
        <selection n="[Område].[År].&amp;[2015]"/>
        <selection n="[Område].[År].&amp;[2016]"/>
        <selection n="[Område].[År].&amp;[2017]"/>
        <selection n="[Område].[År].&amp;[2018]"/>
        <selection n="[Område].[År].&amp;[2019]"/>
        <selection n="[Område].[År].&amp;[2020]"/>
        <selection n="[Område].[År].&amp;[2021]"/>
        <selection n="[Område].[År].&amp;[2022]"/>
        <selection n="[Område].[År].&amp;[2023]"/>
        <selection n="[Område].[År].&amp;[2024]"/>
        <selection n="[Område].[År].&amp;[2025]"/>
      </selections>
    </olap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" xr10:uid="{DF47E0BA-19D0-4E0A-B854-1A66D915EFDF}" sourceName="[Område].[Region]">
  <pivotTables>
    <pivotTable tabId="7" name="Pivottabell32"/>
    <pivotTable tabId="7" name="Pivottabell29"/>
    <pivotTable tabId="7" name="Pivottabell30"/>
    <pivotTable tabId="7" name="Pivottabell31"/>
  </pivotTables>
  <data>
    <olap pivotCacheId="690487894">
      <levels count="2">
        <level uniqueName="[Område].[Region].[(All)]" sourceCaption="(All)" count="0"/>
        <level uniqueName="[Område].[Region].[Region]" sourceCaption="Region" count="7">
          <ranges>
            <range startItem="0">
              <i n="[Område].[Region].&amp;[Fosen]" c="Fosen"/>
              <i n="[Område].[Region].&amp;[Gauldalen]" c="Gauldalen"/>
              <i n="[Område].[Region].&amp;[Innherred]" c="Innherred"/>
              <i n="[Område].[Region].&amp;[Lensa vest]" c="Lensa vest"/>
              <i n="[Område].[Region].&amp;[Namdalen]" c="Namdalen"/>
              <i n="[Område].[Region].&amp;[Nidaros]" c="Nidaros"/>
              <i n="[Område].[Region].&amp;" c="(tom)" nd="1"/>
            </range>
          </ranges>
        </level>
      </levels>
      <selections count="1">
        <selection n="[Område].[Region].[All]"/>
      </selections>
    </olap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1" xr10:uid="{D560562F-6C70-42E4-A0E7-D764BBBAF458}" sourceName="[Område].[År]">
  <pivotTables>
    <pivotTable tabId="7" name="Pivottabell32"/>
    <pivotTable tabId="7" name="Pivottabell29"/>
    <pivotTable tabId="7" name="Pivottabell30"/>
    <pivotTable tabId="7" name="Pivottabell31"/>
  </pivotTables>
  <data>
    <olap pivotCacheId="690487894">
      <levels count="2">
        <level uniqueName="[Område].[År].[(All)]" sourceCaption="(All)" count="0"/>
        <level uniqueName="[Område].[År].[År]" sourceCaption="År" count="27">
          <ranges>
            <range startItem="0">
              <i n="[Område].[År].&amp;[2000]" c="2000"/>
              <i n="[Område].[År].&amp;[2001]" c="2001"/>
              <i n="[Område].[År].&amp;[2002]" c="2002"/>
              <i n="[Område].[År].&amp;[2003]" c="2003"/>
              <i n="[Område].[År].&amp;[2004]" c="2004"/>
              <i n="[Område].[År].&amp;[2005]" c="2005"/>
              <i n="[Område].[År].&amp;[2006]" c="2006"/>
              <i n="[Område].[År].&amp;[2007]" c="2007"/>
              <i n="[Område].[År].&amp;[2008]" c="2008"/>
              <i n="[Område].[År].&amp;[2009]" c="2009"/>
              <i n="[Område].[År].&amp;[2010]" c="2010"/>
              <i n="[Område].[År].&amp;[2011]" c="2011"/>
              <i n="[Område].[År].&amp;[2012]" c="2012"/>
              <i n="[Område].[År].&amp;[2013]" c="2013"/>
              <i n="[Område].[År].&amp;[2014]" c="2014"/>
              <i n="[Område].[År].&amp;[2015]" c="2015"/>
              <i n="[Område].[År].&amp;[2016]" c="2016"/>
              <i n="[Område].[År].&amp;[2017]" c="2017"/>
              <i n="[Område].[År].&amp;[2018]" c="2018"/>
              <i n="[Område].[År].&amp;[2019]" c="2019"/>
              <i n="[Område].[År].&amp;[2020]" c="2020"/>
              <i n="[Område].[År].&amp;[2021]" c="2021"/>
              <i n="[Område].[År].&amp;[2022]" c="2022"/>
              <i n="[Område].[År].&amp;[2023]" c="2023"/>
              <i n="[Område].[År].&amp;[2024]" c="2024"/>
              <i n="[Område].[År].&amp;[2025]" c="2025"/>
              <i n="[Område].[År].&amp;" c="(tom)" nd="1"/>
            </range>
          </ranges>
        </level>
      </levels>
      <selections count="1">
        <selection n="[Område].[År].[All]"/>
      </selections>
    </olap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2" xr10:uid="{DF55A4D0-563B-49B6-8F0E-C0D558F9BDA3}" sourceName="[Område].[År]">
  <pivotTables>
    <pivotTable tabId="6" name="Pivottabell23"/>
    <pivotTable tabId="6" name="Pivottabell27"/>
    <pivotTable tabId="6" name="Pivottabell26"/>
    <pivotTable tabId="6" name="Pivottabell25"/>
    <pivotTable tabId="6" name="Pivottabell24"/>
  </pivotTables>
  <data>
    <olap pivotCacheId="1613777895">
      <levels count="2">
        <level uniqueName="[Område].[År].[(All)]" sourceCaption="(All)" count="0"/>
        <level uniqueName="[Område].[År].[År]" sourceCaption="År" count="27">
          <ranges>
            <range startItem="0">
              <i n="[Område].[År].&amp;[2000]" c="2000"/>
              <i n="[Område].[År].&amp;[2001]" c="2001"/>
              <i n="[Område].[År].&amp;[2002]" c="2002"/>
              <i n="[Område].[År].&amp;[2003]" c="2003"/>
              <i n="[Område].[År].&amp;[2004]" c="2004"/>
              <i n="[Område].[År].&amp;[2005]" c="2005"/>
              <i n="[Område].[År].&amp;[2006]" c="2006"/>
              <i n="[Område].[År].&amp;[2007]" c="2007"/>
              <i n="[Område].[År].&amp;[2008]" c="2008"/>
              <i n="[Område].[År].&amp;[2009]" c="2009"/>
              <i n="[Område].[År].&amp;[2010]" c="2010"/>
              <i n="[Område].[År].&amp;[2011]" c="2011"/>
              <i n="[Område].[År].&amp;[2012]" c="2012"/>
              <i n="[Område].[År].&amp;[2013]" c="2013"/>
              <i n="[Område].[År].&amp;[2014]" c="2014"/>
              <i n="[Område].[År].&amp;[2015]" c="2015"/>
              <i n="[Område].[År].&amp;[2016]" c="2016"/>
              <i n="[Område].[År].&amp;[2017]" c="2017"/>
              <i n="[Område].[År].&amp;[2018]" c="2018"/>
              <i n="[Område].[År].&amp;[2019]" c="2019"/>
              <i n="[Område].[År].&amp;[2020]" c="2020"/>
              <i n="[Område].[År].&amp;[2021]" c="2021"/>
              <i n="[Område].[År].&amp;[2022]" c="2022"/>
              <i n="[Område].[År].&amp;[2023]" c="2023"/>
              <i n="[Område].[År].&amp;[2024]" c="2024"/>
              <i n="[Område].[År].&amp;[2025]" c="2025"/>
              <i n="[Område].[År].&amp;" c="(tom)" nd="1"/>
            </range>
          </ranges>
        </level>
      </levels>
      <selections count="26">
        <selection n="[Område].[År].&amp;[2000]"/>
        <selection n="[Område].[År].&amp;[2001]"/>
        <selection n="[Område].[År].&amp;[2002]"/>
        <selection n="[Område].[År].&amp;[2003]"/>
        <selection n="[Område].[År].&amp;[2004]"/>
        <selection n="[Område].[År].&amp;[2005]"/>
        <selection n="[Område].[År].&amp;[2006]"/>
        <selection n="[Område].[År].&amp;[2007]"/>
        <selection n="[Område].[År].&amp;[2008]"/>
        <selection n="[Område].[År].&amp;[2009]"/>
        <selection n="[Område].[År].&amp;[2010]"/>
        <selection n="[Område].[År].&amp;[2011]"/>
        <selection n="[Område].[År].&amp;[2012]"/>
        <selection n="[Område].[År].&amp;[2013]"/>
        <selection n="[Område].[År].&amp;[2014]"/>
        <selection n="[Område].[År].&amp;[2015]"/>
        <selection n="[Område].[År].&amp;[2016]"/>
        <selection n="[Område].[År].&amp;[2017]"/>
        <selection n="[Område].[År].&amp;[2018]"/>
        <selection n="[Område].[År].&amp;[2019]"/>
        <selection n="[Område].[År].&amp;[2020]"/>
        <selection n="[Område].[År].&amp;[2021]"/>
        <selection n="[Område].[År].&amp;[2022]"/>
        <selection n="[Område].[År].&amp;[2023]"/>
        <selection n="[Område].[År].&amp;[2024]"/>
        <selection n="[Område].[År].&amp;[2025]"/>
      </selections>
    </olap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_nr1" xr10:uid="{885FBB76-9FC6-4E2F-9C3A-07E7983780FB}" sourceName="[Område].[Kommune nr]">
  <pivotTables>
    <pivotTable tabId="10" name="Pivottabell34"/>
  </pivotTables>
  <data>
    <olap pivotCacheId="1472460965">
      <levels count="2">
        <level uniqueName="[Område].[Kommune nr].[(All)]" sourceCaption="(All)" count="0"/>
        <level uniqueName="[Område].[Kommune nr].[Kommune nr]" sourceCaption="Kommune nr" count="39">
          <ranges>
            <range startItem="0">
              <i n="[Område].[Kommune nr].&amp;[5001 Trondheim]" c="5001 Trondheim"/>
              <i n="[Område].[Kommune nr].&amp;[5006 Steinkjer]" c="5006 Steinkjer"/>
              <i n="[Område].[Kommune nr].&amp;[5007 Namsos]" c="5007 Namsos"/>
              <i n="[Område].[Kommune nr].&amp;[5014 Frøya]" c="5014 Frøya"/>
              <i n="[Område].[Kommune nr].&amp;[5020 Osen]" c="5020 Osen"/>
              <i n="[Område].[Kommune nr].&amp;[5021 Oppdal]" c="5021 Oppdal"/>
              <i n="[Område].[Kommune nr].&amp;[5022 Rennebu]" c="5022 Rennebu"/>
              <i n="[Område].[Kommune nr].&amp;[5025 Røros]" c="5025 Røros"/>
              <i n="[Område].[Kommune nr].&amp;[5026 Holtålen]" c="5026 Holtålen"/>
              <i n="[Område].[Kommune nr].&amp;[5027 Midtre-Gauldal]" c="5027 Midtre-Gauldal"/>
              <i n="[Område].[Kommune nr].&amp;[5028 Melhus]" c="5028 Melhus"/>
              <i n="[Område].[Kommune nr].&amp;[5029 Skaun]" c="5029 Skaun"/>
              <i n="[Område].[Kommune nr].&amp;[5031 Malvik]" c="5031 Malvik"/>
              <i n="[Område].[Kommune nr].&amp;[5032 Selbu]" c="5032 Selbu"/>
              <i n="[Område].[Kommune nr].&amp;[5033 Tydal]" c="5033 Tydal"/>
              <i n="[Område].[Kommune nr].&amp;[5034 Meråker]" c="5034 Meråker"/>
              <i n="[Område].[Kommune nr].&amp;[5035 Stjørdal]" c="5035 Stjørdal"/>
              <i n="[Område].[Kommune nr].&amp;[5036 Frosta]" c="5036 Frosta"/>
              <i n="[Område].[Kommune nr].&amp;[5037 Levanger]" c="5037 Levanger"/>
              <i n="[Område].[Kommune nr].&amp;[5038 Verdal]" c="5038 Verdal"/>
              <i n="[Område].[Kommune nr].&amp;[5041 Snåsa]" c="5041 Snåsa"/>
              <i n="[Område].[Kommune nr].&amp;[5042 Lierne]" c="5042 Lierne"/>
              <i n="[Område].[Kommune nr].&amp;[5043 Røyrvik]" c="5043 Røyrvik"/>
              <i n="[Område].[Kommune nr].&amp;[5044 Namsskogan]" c="5044 Namsskogan"/>
              <i n="[Område].[Kommune nr].&amp;[5045 Grong]" c="5045 Grong"/>
              <i n="[Område].[Kommune nr].&amp;[5046 Høylandet]" c="5046 Høylandet"/>
              <i n="[Område].[Kommune nr].&amp;[5047 Overhalla]" c="5047 Overhalla"/>
              <i n="[Område].[Kommune nr].&amp;[5049 Flatanger]" c="5049 Flatanger"/>
              <i n="[Område].[Kommune nr].&amp;[5052 Leka]" c="5052 Leka"/>
              <i n="[Område].[Kommune nr].&amp;[5053 Inderøy]" c="5053 Inderøy"/>
              <i n="[Område].[Kommune nr].&amp;[5054 Indre Fosen]" c="5054 Indre Fosen"/>
              <i n="[Område].[Kommune nr].&amp;[5055 Heim]" c="5055 Heim"/>
              <i n="[Område].[Kommune nr].&amp;[5056 Hitra]" c="5056 Hitra"/>
              <i n="[Område].[Kommune nr].&amp;[5057 Ørland]" c="5057 Ørland"/>
              <i n="[Område].[Kommune nr].&amp;[5058 Åfjord]" c="5058 Åfjord"/>
              <i n="[Område].[Kommune nr].&amp;[5059 Orkland]" c="5059 Orkland"/>
              <i n="[Område].[Kommune nr].&amp;[5060 Nærøysund]" c="5060 Nærøysund"/>
              <i n="[Område].[Kommune nr].&amp;[5061 Rindal]" c="5061 Rindal"/>
              <i n="[Område].[Kommune nr].&amp;" c="(tom)" nd="1"/>
            </range>
          </ranges>
        </level>
      </levels>
      <selections count="38">
        <selection n="[Område].[Kommune nr].&amp;[5001 Trondheim]"/>
        <selection n="[Område].[Kommune nr].&amp;[5006 Steinkjer]"/>
        <selection n="[Område].[Kommune nr].&amp;[5007 Namsos]"/>
        <selection n="[Område].[Kommune nr].&amp;[5014 Frøya]"/>
        <selection n="[Område].[Kommune nr].&amp;[5020 Osen]"/>
        <selection n="[Område].[Kommune nr].&amp;[5021 Oppdal]"/>
        <selection n="[Område].[Kommune nr].&amp;[5022 Rennebu]"/>
        <selection n="[Område].[Kommune nr].&amp;[5025 Røros]"/>
        <selection n="[Område].[Kommune nr].&amp;[5026 Holtålen]"/>
        <selection n="[Område].[Kommune nr].&amp;[5027 Midtre-Gauldal]"/>
        <selection n="[Område].[Kommune nr].&amp;[5028 Melhus]"/>
        <selection n="[Område].[Kommune nr].&amp;[5029 Skaun]"/>
        <selection n="[Område].[Kommune nr].&amp;[5031 Malvik]"/>
        <selection n="[Område].[Kommune nr].&amp;[5032 Selbu]"/>
        <selection n="[Område].[Kommune nr].&amp;[5033 Tydal]"/>
        <selection n="[Område].[Kommune nr].&amp;[5034 Meråker]"/>
        <selection n="[Område].[Kommune nr].&amp;[5035 Stjørdal]"/>
        <selection n="[Område].[Kommune nr].&amp;[5036 Frosta]"/>
        <selection n="[Område].[Kommune nr].&amp;[5037 Levanger]"/>
        <selection n="[Område].[Kommune nr].&amp;[5038 Verdal]"/>
        <selection n="[Område].[Kommune nr].&amp;[5041 Snåsa]"/>
        <selection n="[Område].[Kommune nr].&amp;[5042 Lierne]"/>
        <selection n="[Område].[Kommune nr].&amp;[5043 Røyrvik]"/>
        <selection n="[Område].[Kommune nr].&amp;[5044 Namsskogan]"/>
        <selection n="[Område].[Kommune nr].&amp;[5045 Grong]"/>
        <selection n="[Område].[Kommune nr].&amp;[5046 Høylandet]"/>
        <selection n="[Område].[Kommune nr].&amp;[5047 Overhalla]"/>
        <selection n="[Område].[Kommune nr].&amp;[5049 Flatanger]"/>
        <selection n="[Område].[Kommune nr].&amp;[5052 Leka]"/>
        <selection n="[Område].[Kommune nr].&amp;[5053 Inderøy]"/>
        <selection n="[Område].[Kommune nr].&amp;[5054 Indre Fosen]"/>
        <selection n="[Område].[Kommune nr].&amp;[5055 Heim]"/>
        <selection n="[Område].[Kommune nr].&amp;[5056 Hitra]"/>
        <selection n="[Område].[Kommune nr].&amp;[5057 Ørland]"/>
        <selection n="[Område].[Kommune nr].&amp;[5058 Åfjord]"/>
        <selection n="[Område].[Kommune nr].&amp;[5059 Orkland]"/>
        <selection n="[Område].[Kommune nr].&amp;[5060 Nærøysund]"/>
        <selection n="[Område].[Kommune nr].&amp;[5061 Rindal]"/>
      </selections>
    </olap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3" xr10:uid="{CBE23D30-3DD0-4B00-A51F-9CEE81F6BD38}" sourceName="[Område].[År]">
  <pivotTables>
    <pivotTable tabId="10" name="Pivottabell34"/>
  </pivotTables>
  <data>
    <olap pivotCacheId="1472460965">
      <levels count="2">
        <level uniqueName="[Område].[År].[(All)]" sourceCaption="(All)" count="0"/>
        <level uniqueName="[Område].[År].[År]" sourceCaption="År" count="27">
          <ranges>
            <range startItem="0">
              <i n="[Område].[År].&amp;[2000]" c="2000"/>
              <i n="[Område].[År].&amp;[2001]" c="2001"/>
              <i n="[Område].[År].&amp;[2002]" c="2002"/>
              <i n="[Område].[År].&amp;[2003]" c="2003"/>
              <i n="[Område].[År].&amp;[2004]" c="2004"/>
              <i n="[Område].[År].&amp;[2005]" c="2005"/>
              <i n="[Område].[År].&amp;[2006]" c="2006"/>
              <i n="[Område].[År].&amp;[2007]" c="2007"/>
              <i n="[Område].[År].&amp;[2008]" c="2008"/>
              <i n="[Område].[År].&amp;[2009]" c="2009"/>
              <i n="[Område].[År].&amp;[2010]" c="2010"/>
              <i n="[Område].[År].&amp;[2011]" c="2011"/>
              <i n="[Område].[År].&amp;[2012]" c="2012"/>
              <i n="[Område].[År].&amp;[2013]" c="2013"/>
              <i n="[Område].[År].&amp;[2014]" c="2014"/>
              <i n="[Område].[År].&amp;[2015]" c="2015"/>
              <i n="[Område].[År].&amp;[2016]" c="2016"/>
              <i n="[Område].[År].&amp;[2017]" c="2017"/>
              <i n="[Område].[År].&amp;[2018]" c="2018"/>
              <i n="[Område].[År].&amp;[2019]" c="2019"/>
              <i n="[Område].[År].&amp;[2020]" c="2020"/>
              <i n="[Område].[År].&amp;[2021]" c="2021"/>
              <i n="[Område].[År].&amp;[2022]" c="2022"/>
              <i n="[Område].[År].&amp;[2023]" c="2023"/>
              <i n="[Område].[År].&amp;[2024]" c="2024"/>
              <i n="[Område].[År].&amp;[2025]" c="2025"/>
              <i n="[Område].[År].&amp;" c="(tom)" nd="1"/>
            </range>
          </ranges>
        </level>
      </levels>
      <selections count="26">
        <selection n="[Område].[År].&amp;[2000]"/>
        <selection n="[Område].[År].&amp;[2001]"/>
        <selection n="[Område].[År].&amp;[2002]"/>
        <selection n="[Område].[År].&amp;[2003]"/>
        <selection n="[Område].[År].&amp;[2004]"/>
        <selection n="[Område].[År].&amp;[2005]"/>
        <selection n="[Område].[År].&amp;[2006]"/>
        <selection n="[Område].[År].&amp;[2007]"/>
        <selection n="[Område].[År].&amp;[2008]"/>
        <selection n="[Område].[År].&amp;[2009]"/>
        <selection n="[Område].[År].&amp;[2010]"/>
        <selection n="[Område].[År].&amp;[2011]"/>
        <selection n="[Område].[År].&amp;[2012]"/>
        <selection n="[Område].[År].&amp;[2013]"/>
        <selection n="[Område].[År].&amp;[2014]"/>
        <selection n="[Område].[År].&amp;[2015]"/>
        <selection n="[Område].[År].&amp;[2016]"/>
        <selection n="[Område].[År].&amp;[2017]"/>
        <selection n="[Område].[År].&amp;[2018]"/>
        <selection n="[Område].[År].&amp;[2019]"/>
        <selection n="[Område].[År].&amp;[2020]"/>
        <selection n="[Område].[År].&amp;[2021]"/>
        <selection n="[Område].[År].&amp;[2022]"/>
        <selection n="[Område].[År].&amp;[2023]"/>
        <selection n="[Område].[År].&amp;[2024]"/>
        <selection n="[Område].[År].&amp;[2025]"/>
      </selections>
    </olap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1" xr10:uid="{95A22490-6481-4C0D-9940-E649DEFA328D}" sourceName="[Område].[Region]">
  <pivotTables>
    <pivotTable tabId="10" name="Pivottabell34"/>
  </pivotTables>
  <data>
    <olap pivotCacheId="1472460965">
      <levels count="2">
        <level uniqueName="[Område].[Region].[(All)]" sourceCaption="(All)" count="0"/>
        <level uniqueName="[Område].[Region].[Region]" sourceCaption="Region" count="7">
          <ranges>
            <range startItem="0">
              <i n="[Område].[Region].&amp;[Fosen]" c="Fosen"/>
              <i n="[Område].[Region].&amp;[Gauldalen]" c="Gauldalen"/>
              <i n="[Område].[Region].&amp;[Innherred]" c="Innherred"/>
              <i n="[Område].[Region].&amp;[Lensa vest]" c="Lensa vest"/>
              <i n="[Område].[Region].&amp;[Namdalen]" c="Namdalen"/>
              <i n="[Område].[Region].&amp;[Nidaros]" c="Nidaros"/>
              <i n="[Område].[Region].&amp;" c="(tom)" nd="1"/>
            </range>
          </ranges>
        </level>
      </levels>
      <selections count="6">
        <selection n="[Område].[Region].&amp;[Fosen]"/>
        <selection n="[Område].[Region].&amp;[Gauldalen]"/>
        <selection n="[Område].[Region].&amp;[Innherred]"/>
        <selection n="[Område].[Region].&amp;[Lensa vest]"/>
        <selection n="[Område].[Region].&amp;[Namdalen]"/>
        <selection n="[Område].[Region].&amp;[Nidaros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Kommune nr" xr10:uid="{1929EF5F-846C-4AF4-BD6C-12D4815783E0}" cache="Slicer_Kommune_nr" caption="Kommune nr" columnCount="6" level="1" rowHeight="257175"/>
  <slicer name="År" xr10:uid="{D0290EF1-D929-4F32-ACD8-9E0A35310875}" cache="Slicer_År" caption="År" columnCount="2" level="1" rowHeight="216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Region" xr10:uid="{888EC036-459F-464D-AD28-ECD331B40702}" cache="Slicer_Region" caption="Region" level="1" rowHeight="257175"/>
  <slicer name="År 1" xr10:uid="{EC1FC3D5-7297-430A-922A-28050375700B}" cache="Slicer_År1" caption="År" columnCount="2" level="1" rowHeight="2160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2" xr10:uid="{326E48F8-A709-4FC1-8CD4-81C0872834C4}" cache="Slicer_År2" caption="År" columnCount="2" level="1" rowHeight="216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Kommune nr 1" xr10:uid="{9A93C8DD-5E40-427C-A233-47612E20A485}" cache="Slicer_Kommune_nr1" caption="Kommune nr" columnCount="5" level="1" rowHeight="180000"/>
  <slicer name="År 3" xr10:uid="{1210BD85-62AA-47C8-85F3-C075921D2911}" cache="Slicer_År3" caption="År" columnCount="2" level="1" rowHeight="180000"/>
  <slicer name="Region 1" xr10:uid="{8C02AA4A-A0FF-4B83-B099-B731E7B200DB}" cache="Slicer_Region1" caption="Region" level="1" rowHeight="257175"/>
</slicer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Dag.bevre@levanger.kommune.no" TargetMode="External"/><Relationship Id="rId18" Type="http://schemas.openxmlformats.org/officeDocument/2006/relationships/hyperlink" Target="mailto:ole.skjarli@orkland.kommune.no" TargetMode="External"/><Relationship Id="rId26" Type="http://schemas.openxmlformats.org/officeDocument/2006/relationships/hyperlink" Target="mailto:elin.hovik.skage@namsos.kommune.no" TargetMode="External"/><Relationship Id="rId3" Type="http://schemas.openxmlformats.org/officeDocument/2006/relationships/hyperlink" Target="mailto:Andreas.Leistad@lierne.kommune.no" TargetMode="External"/><Relationship Id="rId21" Type="http://schemas.openxmlformats.org/officeDocument/2006/relationships/hyperlink" Target="mailto:robin.sandvold@indrefosen.kommune.no" TargetMode="External"/><Relationship Id="rId34" Type="http://schemas.openxmlformats.org/officeDocument/2006/relationships/hyperlink" Target="mailto:Bard.Havard.Viken@hoylandet.kommune.no" TargetMode="External"/><Relationship Id="rId7" Type="http://schemas.openxmlformats.org/officeDocument/2006/relationships/hyperlink" Target="mailto:kjetil.tolvstad@malvik.kommune.no" TargetMode="External"/><Relationship Id="rId12" Type="http://schemas.openxmlformats.org/officeDocument/2006/relationships/hyperlink" Target="mailto:Dag.bevre@levanger.kommune.no" TargetMode="External"/><Relationship Id="rId17" Type="http://schemas.openxmlformats.org/officeDocument/2006/relationships/hyperlink" Target="mailto:roy.svarliaunet@overhalla.kommune.no" TargetMode="External"/><Relationship Id="rId25" Type="http://schemas.openxmlformats.org/officeDocument/2006/relationships/hyperlink" Target="mailto:truls.lofblad@steinkjer.kommune.no" TargetMode="External"/><Relationship Id="rId33" Type="http://schemas.openxmlformats.org/officeDocument/2006/relationships/hyperlink" Target="mailto:tore.horten@meraker.kommune.no" TargetMode="External"/><Relationship Id="rId2" Type="http://schemas.openxmlformats.org/officeDocument/2006/relationships/hyperlink" Target="mailto:stian.almestad@stjordal.kommune.no" TargetMode="External"/><Relationship Id="rId16" Type="http://schemas.openxmlformats.org/officeDocument/2006/relationships/hyperlink" Target="mailto:lars.kristian.bjornli@lierne.kommune.no" TargetMode="External"/><Relationship Id="rId20" Type="http://schemas.openxmlformats.org/officeDocument/2006/relationships/hyperlink" Target="mailto:else.morken@oppdal.kommune.no" TargetMode="External"/><Relationship Id="rId29" Type="http://schemas.openxmlformats.org/officeDocument/2006/relationships/hyperlink" Target="mailto:tore.evavold@holtalen.kommune.no" TargetMode="External"/><Relationship Id="rId1" Type="http://schemas.openxmlformats.org/officeDocument/2006/relationships/hyperlink" Target="mailto:aksel.hakonsen@overhalla.kommune.no" TargetMode="External"/><Relationship Id="rId6" Type="http://schemas.openxmlformats.org/officeDocument/2006/relationships/hyperlink" Target="mailto:ida.nesset@hitra.kommune.no" TargetMode="External"/><Relationship Id="rId11" Type="http://schemas.openxmlformats.org/officeDocument/2006/relationships/hyperlink" Target="mailto:egil.solstad@naroysund.kommune.no" TargetMode="External"/><Relationship Id="rId24" Type="http://schemas.openxmlformats.org/officeDocument/2006/relationships/hyperlink" Target="mailto:lars.ove.lehn@inderoy.kommune.no" TargetMode="External"/><Relationship Id="rId32" Type="http://schemas.openxmlformats.org/officeDocument/2006/relationships/hyperlink" Target="mailto:henrik.selboe@selbu.kommune.no" TargetMode="External"/><Relationship Id="rId5" Type="http://schemas.openxmlformats.org/officeDocument/2006/relationships/hyperlink" Target="mailto:kjell.sverre.strom@heim.kommune.no" TargetMode="External"/><Relationship Id="rId15" Type="http://schemas.openxmlformats.org/officeDocument/2006/relationships/hyperlink" Target="mailto:lars.kristian.bjornli@lierne.kommune.no" TargetMode="External"/><Relationship Id="rId23" Type="http://schemas.openxmlformats.org/officeDocument/2006/relationships/hyperlink" Target="mailto:ola.myklegard.aarnes@rindal.kommune.no" TargetMode="External"/><Relationship Id="rId28" Type="http://schemas.openxmlformats.org/officeDocument/2006/relationships/hyperlink" Target="mailto:eirik.sonstevold@rennebu.kommune.no" TargetMode="External"/><Relationship Id="rId36" Type="http://schemas.openxmlformats.org/officeDocument/2006/relationships/hyperlink" Target="mailto:elias.viktor.gangsto@orland.kommune.no" TargetMode="External"/><Relationship Id="rId10" Type="http://schemas.openxmlformats.org/officeDocument/2006/relationships/hyperlink" Target="mailto:tommy.vestol@os.kommune.no" TargetMode="External"/><Relationship Id="rId19" Type="http://schemas.openxmlformats.org/officeDocument/2006/relationships/hyperlink" Target="mailto:robin.sandvold@indrefosen.kommune.no" TargetMode="External"/><Relationship Id="rId31" Type="http://schemas.openxmlformats.org/officeDocument/2006/relationships/hyperlink" Target="mailto:henrik.selboe@selbu.kommune.no" TargetMode="External"/><Relationship Id="rId4" Type="http://schemas.openxmlformats.org/officeDocument/2006/relationships/hyperlink" Target="mailto:oivind.strom@flatanger.kommune.no" TargetMode="External"/><Relationship Id="rId9" Type="http://schemas.openxmlformats.org/officeDocument/2006/relationships/hyperlink" Target="mailto:solfrid.lovhaugen@snasa.kommune.no" TargetMode="External"/><Relationship Id="rId14" Type="http://schemas.openxmlformats.org/officeDocument/2006/relationships/hyperlink" Target="mailto:Simon.Larsen@indrefosen.kommune.no" TargetMode="External"/><Relationship Id="rId22" Type="http://schemas.openxmlformats.org/officeDocument/2006/relationships/hyperlink" Target="mailto:roar.leirset@verdal.kommune.no" TargetMode="External"/><Relationship Id="rId27" Type="http://schemas.openxmlformats.org/officeDocument/2006/relationships/hyperlink" Target="mailto:kjellinge.mathisen@froya.kommune.no" TargetMode="External"/><Relationship Id="rId30" Type="http://schemas.openxmlformats.org/officeDocument/2006/relationships/hyperlink" Target="mailto:ronja.wilmannsoien@melhus.kommune.no" TargetMode="External"/><Relationship Id="rId35" Type="http://schemas.openxmlformats.org/officeDocument/2006/relationships/hyperlink" Target="mailto:Annette.Pettersen@leka.kommune.no" TargetMode="External"/><Relationship Id="rId8" Type="http://schemas.openxmlformats.org/officeDocument/2006/relationships/hyperlink" Target="mailto:kjetil.tolvstad@trondheim.kommune.no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8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5" Type="http://schemas.openxmlformats.org/officeDocument/2006/relationships/pivotTable" Target="../pivotTables/pivotTable10.xml"/><Relationship Id="rId4" Type="http://schemas.openxmlformats.org/officeDocument/2006/relationships/pivotTable" Target="../pivotTables/pivot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3.xml"/><Relationship Id="rId2" Type="http://schemas.openxmlformats.org/officeDocument/2006/relationships/pivotTable" Target="../pivotTables/pivotTable12.xml"/><Relationship Id="rId1" Type="http://schemas.openxmlformats.org/officeDocument/2006/relationships/pivotTable" Target="../pivotTables/pivotTable11.xml"/><Relationship Id="rId6" Type="http://schemas.openxmlformats.org/officeDocument/2006/relationships/drawing" Target="../drawings/drawing1.xml"/><Relationship Id="rId5" Type="http://schemas.openxmlformats.org/officeDocument/2006/relationships/pivotTable" Target="../pivotTables/pivotTable15.xml"/><Relationship Id="rId4" Type="http://schemas.openxmlformats.org/officeDocument/2006/relationships/pivotTable" Target="../pivotTables/pivotTable14.xml"/></Relationships>
</file>

<file path=xl/worksheets/_rels/sheet7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2" Type="http://schemas.microsoft.com/office/2007/relationships/slicer" Target="../slicers/slicer3.xml"/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07/relationships/slicer" Target="../slicers/slicer4.xml"/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1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8.xml"/><Relationship Id="rId1" Type="http://schemas.openxmlformats.org/officeDocument/2006/relationships/pivotTable" Target="../pivotTables/pivotTable1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F002-4ADF-43BF-8552-6EFCAE5259D0}">
  <dimension ref="A1:G7840"/>
  <sheetViews>
    <sheetView workbookViewId="0"/>
  </sheetViews>
  <sheetFormatPr baseColWidth="10" defaultRowHeight="14.5" x14ac:dyDescent="0.35"/>
  <cols>
    <col min="4" max="4" width="16.7265625" customWidth="1"/>
    <col min="7" max="7" width="11.453125" style="35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3" t="s">
        <v>6</v>
      </c>
    </row>
    <row r="2" spans="1:7" x14ac:dyDescent="0.35">
      <c r="A2">
        <v>2000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34">
        <v>3306</v>
      </c>
    </row>
    <row r="3" spans="1:7" x14ac:dyDescent="0.35">
      <c r="A3">
        <v>2001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s="34">
        <v>3680</v>
      </c>
    </row>
    <row r="4" spans="1:7" x14ac:dyDescent="0.35">
      <c r="A4">
        <v>2002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s="34">
        <v>4389</v>
      </c>
    </row>
    <row r="5" spans="1:7" x14ac:dyDescent="0.35">
      <c r="A5">
        <v>2003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s="34">
        <v>637</v>
      </c>
    </row>
    <row r="6" spans="1:7" x14ac:dyDescent="0.35">
      <c r="A6">
        <v>2004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s="34">
        <v>1326</v>
      </c>
    </row>
    <row r="7" spans="1:7" x14ac:dyDescent="0.35">
      <c r="A7">
        <v>2005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s="34">
        <v>1387</v>
      </c>
    </row>
    <row r="8" spans="1:7" x14ac:dyDescent="0.35">
      <c r="A8">
        <v>2006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s="34">
        <v>950</v>
      </c>
    </row>
    <row r="9" spans="1:7" x14ac:dyDescent="0.35">
      <c r="A9">
        <v>2007</v>
      </c>
      <c r="B9" t="s">
        <v>7</v>
      </c>
      <c r="C9" t="s">
        <v>8</v>
      </c>
      <c r="D9" t="s">
        <v>9</v>
      </c>
      <c r="E9" t="s">
        <v>10</v>
      </c>
      <c r="F9" t="s">
        <v>11</v>
      </c>
      <c r="G9" s="34">
        <v>2413</v>
      </c>
    </row>
    <row r="10" spans="1:7" x14ac:dyDescent="0.35">
      <c r="A10">
        <v>2008</v>
      </c>
      <c r="B10" t="s">
        <v>7</v>
      </c>
      <c r="C10" t="s">
        <v>8</v>
      </c>
      <c r="D10" t="s">
        <v>9</v>
      </c>
      <c r="E10" t="s">
        <v>10</v>
      </c>
      <c r="F10" t="s">
        <v>11</v>
      </c>
      <c r="G10" s="34">
        <v>2256</v>
      </c>
    </row>
    <row r="11" spans="1:7" x14ac:dyDescent="0.35">
      <c r="A11">
        <v>2009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  <c r="G11" s="34">
        <v>2444</v>
      </c>
    </row>
    <row r="12" spans="1:7" x14ac:dyDescent="0.35">
      <c r="A12">
        <v>2010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  <c r="G12" s="34">
        <v>2475</v>
      </c>
    </row>
    <row r="13" spans="1:7" x14ac:dyDescent="0.35">
      <c r="A13">
        <v>2011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  <c r="G13" s="34">
        <v>2549</v>
      </c>
    </row>
    <row r="14" spans="1:7" x14ac:dyDescent="0.35">
      <c r="A14">
        <v>2012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  <c r="G14" s="34">
        <v>3342</v>
      </c>
    </row>
    <row r="15" spans="1:7" x14ac:dyDescent="0.35">
      <c r="A15">
        <v>2013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s="35">
        <v>1841</v>
      </c>
    </row>
    <row r="16" spans="1:7" x14ac:dyDescent="0.35">
      <c r="A16">
        <v>2014</v>
      </c>
      <c r="B16" t="s">
        <v>7</v>
      </c>
      <c r="C16" t="s">
        <v>8</v>
      </c>
      <c r="D16" t="s">
        <v>9</v>
      </c>
      <c r="E16" t="s">
        <v>10</v>
      </c>
      <c r="F16" t="s">
        <v>11</v>
      </c>
      <c r="G16" s="35">
        <v>2941</v>
      </c>
    </row>
    <row r="17" spans="1:7" x14ac:dyDescent="0.35">
      <c r="A17">
        <v>2015</v>
      </c>
      <c r="B17" t="s">
        <v>7</v>
      </c>
      <c r="C17" t="s">
        <v>8</v>
      </c>
      <c r="D17" t="s">
        <v>9</v>
      </c>
      <c r="E17" t="s">
        <v>10</v>
      </c>
      <c r="F17" t="s">
        <v>11</v>
      </c>
      <c r="G17" s="35">
        <v>2454</v>
      </c>
    </row>
    <row r="18" spans="1:7" x14ac:dyDescent="0.35">
      <c r="A18">
        <v>2016</v>
      </c>
      <c r="B18" t="s">
        <v>7</v>
      </c>
      <c r="C18" t="s">
        <v>8</v>
      </c>
      <c r="D18" t="s">
        <v>9</v>
      </c>
      <c r="E18" t="s">
        <v>10</v>
      </c>
      <c r="F18" t="s">
        <v>11</v>
      </c>
      <c r="G18" s="35">
        <v>2869</v>
      </c>
    </row>
    <row r="19" spans="1:7" x14ac:dyDescent="0.35">
      <c r="A19">
        <v>2000</v>
      </c>
      <c r="B19" t="s">
        <v>12</v>
      </c>
      <c r="C19" t="s">
        <v>13</v>
      </c>
      <c r="D19" t="s">
        <v>14</v>
      </c>
      <c r="E19" t="s">
        <v>10</v>
      </c>
      <c r="F19" t="s">
        <v>11</v>
      </c>
      <c r="G19" s="34">
        <v>1345</v>
      </c>
    </row>
    <row r="20" spans="1:7" x14ac:dyDescent="0.35">
      <c r="A20">
        <v>2001</v>
      </c>
      <c r="B20" t="s">
        <v>12</v>
      </c>
      <c r="C20" t="s">
        <v>13</v>
      </c>
      <c r="D20" t="s">
        <v>14</v>
      </c>
      <c r="E20" t="s">
        <v>10</v>
      </c>
      <c r="F20" t="s">
        <v>11</v>
      </c>
      <c r="G20" s="34">
        <v>1202</v>
      </c>
    </row>
    <row r="21" spans="1:7" x14ac:dyDescent="0.35">
      <c r="A21">
        <v>2002</v>
      </c>
      <c r="B21" t="s">
        <v>12</v>
      </c>
      <c r="C21" t="s">
        <v>13</v>
      </c>
      <c r="D21" t="s">
        <v>14</v>
      </c>
      <c r="E21" t="s">
        <v>10</v>
      </c>
      <c r="F21" t="s">
        <v>11</v>
      </c>
      <c r="G21" s="34">
        <v>791</v>
      </c>
    </row>
    <row r="22" spans="1:7" x14ac:dyDescent="0.35">
      <c r="A22">
        <v>2003</v>
      </c>
      <c r="B22" t="s">
        <v>12</v>
      </c>
      <c r="C22" t="s">
        <v>13</v>
      </c>
      <c r="D22" t="s">
        <v>14</v>
      </c>
      <c r="E22" t="s">
        <v>10</v>
      </c>
      <c r="F22" t="s">
        <v>11</v>
      </c>
      <c r="G22" s="34">
        <v>54</v>
      </c>
    </row>
    <row r="23" spans="1:7" x14ac:dyDescent="0.35">
      <c r="A23">
        <v>2004</v>
      </c>
      <c r="B23" t="s">
        <v>12</v>
      </c>
      <c r="C23" t="s">
        <v>13</v>
      </c>
      <c r="D23" t="s">
        <v>14</v>
      </c>
      <c r="E23" t="s">
        <v>10</v>
      </c>
      <c r="F23" t="s">
        <v>11</v>
      </c>
      <c r="G23" s="34">
        <v>818</v>
      </c>
    </row>
    <row r="24" spans="1:7" x14ac:dyDescent="0.35">
      <c r="A24">
        <v>2005</v>
      </c>
      <c r="B24" t="s">
        <v>12</v>
      </c>
      <c r="C24" t="s">
        <v>13</v>
      </c>
      <c r="D24" t="s">
        <v>14</v>
      </c>
      <c r="E24" t="s">
        <v>10</v>
      </c>
      <c r="F24" t="s">
        <v>11</v>
      </c>
      <c r="G24" s="34">
        <v>647</v>
      </c>
    </row>
    <row r="25" spans="1:7" x14ac:dyDescent="0.35">
      <c r="A25">
        <v>2006</v>
      </c>
      <c r="B25" t="s">
        <v>12</v>
      </c>
      <c r="C25" t="s">
        <v>13</v>
      </c>
      <c r="D25" t="s">
        <v>14</v>
      </c>
      <c r="E25" t="s">
        <v>10</v>
      </c>
      <c r="F25" t="s">
        <v>11</v>
      </c>
      <c r="G25" s="34">
        <v>527</v>
      </c>
    </row>
    <row r="26" spans="1:7" x14ac:dyDescent="0.35">
      <c r="A26">
        <v>2007</v>
      </c>
      <c r="B26" t="s">
        <v>12</v>
      </c>
      <c r="C26" t="s">
        <v>13</v>
      </c>
      <c r="D26" t="s">
        <v>14</v>
      </c>
      <c r="E26" t="s">
        <v>10</v>
      </c>
      <c r="F26" t="s">
        <v>11</v>
      </c>
      <c r="G26" s="34">
        <v>281</v>
      </c>
    </row>
    <row r="27" spans="1:7" x14ac:dyDescent="0.35">
      <c r="A27">
        <v>2008</v>
      </c>
      <c r="B27" t="s">
        <v>12</v>
      </c>
      <c r="C27" t="s">
        <v>13</v>
      </c>
      <c r="D27" t="s">
        <v>14</v>
      </c>
      <c r="E27" t="s">
        <v>10</v>
      </c>
      <c r="F27" t="s">
        <v>11</v>
      </c>
      <c r="G27" s="34">
        <v>503</v>
      </c>
    </row>
    <row r="28" spans="1:7" x14ac:dyDescent="0.35">
      <c r="A28">
        <v>2009</v>
      </c>
      <c r="B28" t="s">
        <v>12</v>
      </c>
      <c r="C28" t="s">
        <v>13</v>
      </c>
      <c r="D28" t="s">
        <v>14</v>
      </c>
      <c r="E28" t="s">
        <v>10</v>
      </c>
      <c r="F28" t="s">
        <v>11</v>
      </c>
      <c r="G28" s="34">
        <v>356</v>
      </c>
    </row>
    <row r="29" spans="1:7" x14ac:dyDescent="0.35">
      <c r="A29">
        <v>2010</v>
      </c>
      <c r="B29" t="s">
        <v>12</v>
      </c>
      <c r="C29" t="s">
        <v>13</v>
      </c>
      <c r="D29" t="s">
        <v>14</v>
      </c>
      <c r="E29" t="s">
        <v>10</v>
      </c>
      <c r="F29" t="s">
        <v>11</v>
      </c>
      <c r="G29" s="34">
        <v>251</v>
      </c>
    </row>
    <row r="30" spans="1:7" x14ac:dyDescent="0.35">
      <c r="A30">
        <v>2011</v>
      </c>
      <c r="B30" t="s">
        <v>12</v>
      </c>
      <c r="C30" t="s">
        <v>13</v>
      </c>
      <c r="D30" t="s">
        <v>14</v>
      </c>
      <c r="E30" t="s">
        <v>10</v>
      </c>
      <c r="F30" t="s">
        <v>11</v>
      </c>
      <c r="G30" s="34">
        <v>555</v>
      </c>
    </row>
    <row r="31" spans="1:7" x14ac:dyDescent="0.35">
      <c r="A31">
        <v>2012</v>
      </c>
      <c r="B31" t="s">
        <v>12</v>
      </c>
      <c r="C31" t="s">
        <v>13</v>
      </c>
      <c r="D31" t="s">
        <v>14</v>
      </c>
      <c r="E31" t="s">
        <v>10</v>
      </c>
      <c r="F31" t="s">
        <v>11</v>
      </c>
      <c r="G31" s="34">
        <v>1000</v>
      </c>
    </row>
    <row r="32" spans="1:7" x14ac:dyDescent="0.35">
      <c r="A32">
        <v>2013</v>
      </c>
      <c r="B32" t="s">
        <v>12</v>
      </c>
      <c r="C32" t="s">
        <v>13</v>
      </c>
      <c r="D32" t="s">
        <v>14</v>
      </c>
      <c r="E32" t="s">
        <v>10</v>
      </c>
      <c r="F32" t="s">
        <v>11</v>
      </c>
      <c r="G32" s="35">
        <v>264</v>
      </c>
    </row>
    <row r="33" spans="1:7" x14ac:dyDescent="0.35">
      <c r="A33">
        <v>2014</v>
      </c>
      <c r="B33" t="s">
        <v>12</v>
      </c>
      <c r="C33" t="s">
        <v>13</v>
      </c>
      <c r="D33" t="s">
        <v>14</v>
      </c>
      <c r="E33" t="s">
        <v>10</v>
      </c>
      <c r="F33" t="s">
        <v>11</v>
      </c>
      <c r="G33" s="35">
        <v>965</v>
      </c>
    </row>
    <row r="34" spans="1:7" x14ac:dyDescent="0.35">
      <c r="A34">
        <v>2015</v>
      </c>
      <c r="B34" t="s">
        <v>12</v>
      </c>
      <c r="C34" t="s">
        <v>13</v>
      </c>
      <c r="D34" t="s">
        <v>14</v>
      </c>
      <c r="E34" t="s">
        <v>10</v>
      </c>
      <c r="F34" t="s">
        <v>11</v>
      </c>
      <c r="G34" s="35">
        <v>915</v>
      </c>
    </row>
    <row r="35" spans="1:7" x14ac:dyDescent="0.35">
      <c r="A35">
        <v>2016</v>
      </c>
      <c r="B35" t="s">
        <v>12</v>
      </c>
      <c r="C35" t="s">
        <v>13</v>
      </c>
      <c r="D35" t="s">
        <v>14</v>
      </c>
      <c r="E35" t="s">
        <v>10</v>
      </c>
      <c r="F35" t="s">
        <v>11</v>
      </c>
      <c r="G35" s="35">
        <v>1487</v>
      </c>
    </row>
    <row r="36" spans="1:7" x14ac:dyDescent="0.35">
      <c r="A36">
        <v>2000</v>
      </c>
      <c r="B36" t="s">
        <v>15</v>
      </c>
      <c r="C36" t="s">
        <v>16</v>
      </c>
      <c r="D36" t="s">
        <v>17</v>
      </c>
      <c r="E36" t="s">
        <v>10</v>
      </c>
      <c r="F36" t="s">
        <v>11</v>
      </c>
      <c r="G36" s="34">
        <v>1382</v>
      </c>
    </row>
    <row r="37" spans="1:7" x14ac:dyDescent="0.35">
      <c r="A37">
        <v>2001</v>
      </c>
      <c r="B37" t="s">
        <v>15</v>
      </c>
      <c r="C37" t="s">
        <v>16</v>
      </c>
      <c r="D37" t="s">
        <v>17</v>
      </c>
      <c r="E37" t="s">
        <v>10</v>
      </c>
      <c r="F37" t="s">
        <v>11</v>
      </c>
      <c r="G37" s="34">
        <v>192</v>
      </c>
    </row>
    <row r="38" spans="1:7" x14ac:dyDescent="0.35">
      <c r="A38">
        <v>2002</v>
      </c>
      <c r="B38" t="s">
        <v>15</v>
      </c>
      <c r="C38" t="s">
        <v>16</v>
      </c>
      <c r="D38" t="s">
        <v>17</v>
      </c>
      <c r="E38" t="s">
        <v>10</v>
      </c>
      <c r="F38" t="s">
        <v>11</v>
      </c>
      <c r="G38" s="34">
        <v>193</v>
      </c>
    </row>
    <row r="39" spans="1:7" x14ac:dyDescent="0.35">
      <c r="A39">
        <v>2003</v>
      </c>
      <c r="B39" t="s">
        <v>15</v>
      </c>
      <c r="C39" t="s">
        <v>16</v>
      </c>
      <c r="D39" t="s">
        <v>17</v>
      </c>
      <c r="E39" t="s">
        <v>10</v>
      </c>
      <c r="F39" t="s">
        <v>11</v>
      </c>
      <c r="G39" s="34">
        <v>45</v>
      </c>
    </row>
    <row r="40" spans="1:7" x14ac:dyDescent="0.35">
      <c r="A40">
        <v>2004</v>
      </c>
      <c r="B40" t="s">
        <v>15</v>
      </c>
      <c r="C40" t="s">
        <v>16</v>
      </c>
      <c r="D40" t="s">
        <v>17</v>
      </c>
      <c r="E40" t="s">
        <v>10</v>
      </c>
      <c r="F40" t="s">
        <v>11</v>
      </c>
      <c r="G40" s="34">
        <v>958</v>
      </c>
    </row>
    <row r="41" spans="1:7" x14ac:dyDescent="0.35">
      <c r="A41">
        <v>2005</v>
      </c>
      <c r="B41" t="s">
        <v>15</v>
      </c>
      <c r="C41" t="s">
        <v>16</v>
      </c>
      <c r="D41" t="s">
        <v>17</v>
      </c>
      <c r="E41" t="s">
        <v>10</v>
      </c>
      <c r="F41" t="s">
        <v>11</v>
      </c>
      <c r="G41" s="34">
        <v>1025</v>
      </c>
    </row>
    <row r="42" spans="1:7" x14ac:dyDescent="0.35">
      <c r="A42">
        <v>2006</v>
      </c>
      <c r="B42" t="s">
        <v>15</v>
      </c>
      <c r="C42" t="s">
        <v>16</v>
      </c>
      <c r="D42" t="s">
        <v>17</v>
      </c>
      <c r="E42" t="s">
        <v>10</v>
      </c>
      <c r="F42" t="s">
        <v>11</v>
      </c>
      <c r="G42" s="34">
        <v>556</v>
      </c>
    </row>
    <row r="43" spans="1:7" x14ac:dyDescent="0.35">
      <c r="A43">
        <v>2007</v>
      </c>
      <c r="B43" t="s">
        <v>15</v>
      </c>
      <c r="C43" t="s">
        <v>16</v>
      </c>
      <c r="D43" t="s">
        <v>17</v>
      </c>
      <c r="E43" t="s">
        <v>10</v>
      </c>
      <c r="F43" t="s">
        <v>11</v>
      </c>
      <c r="G43" s="34">
        <v>647</v>
      </c>
    </row>
    <row r="44" spans="1:7" x14ac:dyDescent="0.35">
      <c r="A44">
        <v>2008</v>
      </c>
      <c r="B44" t="s">
        <v>15</v>
      </c>
      <c r="C44" t="s">
        <v>16</v>
      </c>
      <c r="D44" t="s">
        <v>17</v>
      </c>
      <c r="E44" t="s">
        <v>10</v>
      </c>
      <c r="F44" t="s">
        <v>11</v>
      </c>
      <c r="G44" s="34">
        <v>1045</v>
      </c>
    </row>
    <row r="45" spans="1:7" x14ac:dyDescent="0.35">
      <c r="A45">
        <v>2009</v>
      </c>
      <c r="B45" t="s">
        <v>15</v>
      </c>
      <c r="C45" t="s">
        <v>16</v>
      </c>
      <c r="D45" t="s">
        <v>17</v>
      </c>
      <c r="E45" t="s">
        <v>10</v>
      </c>
      <c r="F45" t="s">
        <v>11</v>
      </c>
      <c r="G45" s="34">
        <v>32</v>
      </c>
    </row>
    <row r="46" spans="1:7" x14ac:dyDescent="0.35">
      <c r="A46">
        <v>2010</v>
      </c>
      <c r="B46" t="s">
        <v>15</v>
      </c>
      <c r="C46" t="s">
        <v>16</v>
      </c>
      <c r="D46" t="s">
        <v>17</v>
      </c>
      <c r="E46" t="s">
        <v>10</v>
      </c>
      <c r="F46" t="s">
        <v>11</v>
      </c>
      <c r="G46" s="34">
        <v>539</v>
      </c>
    </row>
    <row r="47" spans="1:7" x14ac:dyDescent="0.35">
      <c r="A47">
        <v>2011</v>
      </c>
      <c r="B47" t="s">
        <v>15</v>
      </c>
      <c r="C47" t="s">
        <v>16</v>
      </c>
      <c r="D47" t="s">
        <v>17</v>
      </c>
      <c r="E47" t="s">
        <v>10</v>
      </c>
      <c r="F47" t="s">
        <v>11</v>
      </c>
      <c r="G47" s="34">
        <v>414</v>
      </c>
    </row>
    <row r="48" spans="1:7" x14ac:dyDescent="0.35">
      <c r="A48">
        <v>2012</v>
      </c>
      <c r="B48" t="s">
        <v>15</v>
      </c>
      <c r="C48" t="s">
        <v>16</v>
      </c>
      <c r="D48" t="s">
        <v>17</v>
      </c>
      <c r="E48" t="s">
        <v>10</v>
      </c>
      <c r="F48" t="s">
        <v>11</v>
      </c>
      <c r="G48" s="34">
        <v>644</v>
      </c>
    </row>
    <row r="49" spans="1:7" x14ac:dyDescent="0.35">
      <c r="A49">
        <v>2013</v>
      </c>
      <c r="B49" t="s">
        <v>15</v>
      </c>
      <c r="C49" t="s">
        <v>16</v>
      </c>
      <c r="D49" t="s">
        <v>17</v>
      </c>
      <c r="E49" t="s">
        <v>10</v>
      </c>
      <c r="F49" t="s">
        <v>11</v>
      </c>
      <c r="G49" s="35">
        <v>930</v>
      </c>
    </row>
    <row r="50" spans="1:7" x14ac:dyDescent="0.35">
      <c r="A50">
        <v>2014</v>
      </c>
      <c r="B50" t="s">
        <v>15</v>
      </c>
      <c r="C50" t="s">
        <v>16</v>
      </c>
      <c r="D50" t="s">
        <v>17</v>
      </c>
      <c r="E50" t="s">
        <v>10</v>
      </c>
      <c r="F50" t="s">
        <v>11</v>
      </c>
      <c r="G50" s="35">
        <v>255</v>
      </c>
    </row>
    <row r="51" spans="1:7" x14ac:dyDescent="0.35">
      <c r="A51">
        <v>2015</v>
      </c>
      <c r="B51" t="s">
        <v>15</v>
      </c>
      <c r="C51" t="s">
        <v>16</v>
      </c>
      <c r="D51" t="s">
        <v>17</v>
      </c>
      <c r="E51" t="s">
        <v>10</v>
      </c>
      <c r="F51" t="s">
        <v>11</v>
      </c>
      <c r="G51" s="35">
        <v>699</v>
      </c>
    </row>
    <row r="52" spans="1:7" x14ac:dyDescent="0.35">
      <c r="A52">
        <v>2016</v>
      </c>
      <c r="B52" t="s">
        <v>15</v>
      </c>
      <c r="C52" t="s">
        <v>16</v>
      </c>
      <c r="D52" t="s">
        <v>17</v>
      </c>
      <c r="E52" t="s">
        <v>10</v>
      </c>
      <c r="F52" t="s">
        <v>11</v>
      </c>
      <c r="G52" s="35">
        <v>667</v>
      </c>
    </row>
    <row r="53" spans="1:7" x14ac:dyDescent="0.35">
      <c r="A53">
        <v>2000</v>
      </c>
      <c r="B53" t="s">
        <v>15</v>
      </c>
      <c r="C53" t="s">
        <v>18</v>
      </c>
      <c r="D53" t="s">
        <v>19</v>
      </c>
      <c r="E53" t="s">
        <v>10</v>
      </c>
      <c r="F53" t="s">
        <v>11</v>
      </c>
      <c r="G53" s="34">
        <v>2378</v>
      </c>
    </row>
    <row r="54" spans="1:7" x14ac:dyDescent="0.35">
      <c r="A54">
        <v>2001</v>
      </c>
      <c r="B54" t="s">
        <v>15</v>
      </c>
      <c r="C54" t="s">
        <v>18</v>
      </c>
      <c r="D54" t="s">
        <v>19</v>
      </c>
      <c r="E54" t="s">
        <v>10</v>
      </c>
      <c r="F54" t="s">
        <v>11</v>
      </c>
      <c r="G54" s="34">
        <v>1652</v>
      </c>
    </row>
    <row r="55" spans="1:7" x14ac:dyDescent="0.35">
      <c r="A55">
        <v>2002</v>
      </c>
      <c r="B55" t="s">
        <v>15</v>
      </c>
      <c r="C55" t="s">
        <v>18</v>
      </c>
      <c r="D55" t="s">
        <v>19</v>
      </c>
      <c r="E55" t="s">
        <v>10</v>
      </c>
      <c r="F55" t="s">
        <v>11</v>
      </c>
      <c r="G55" s="34">
        <v>3267</v>
      </c>
    </row>
    <row r="56" spans="1:7" x14ac:dyDescent="0.35">
      <c r="A56">
        <v>2003</v>
      </c>
      <c r="B56" t="s">
        <v>15</v>
      </c>
      <c r="C56" t="s">
        <v>18</v>
      </c>
      <c r="D56" t="s">
        <v>19</v>
      </c>
      <c r="E56" t="s">
        <v>10</v>
      </c>
      <c r="F56" t="s">
        <v>11</v>
      </c>
      <c r="G56" s="34">
        <v>573</v>
      </c>
    </row>
    <row r="57" spans="1:7" x14ac:dyDescent="0.35">
      <c r="A57">
        <v>2004</v>
      </c>
      <c r="B57" t="s">
        <v>15</v>
      </c>
      <c r="C57" t="s">
        <v>18</v>
      </c>
      <c r="D57" t="s">
        <v>19</v>
      </c>
      <c r="E57" t="s">
        <v>10</v>
      </c>
      <c r="F57" t="s">
        <v>11</v>
      </c>
      <c r="G57" s="34">
        <v>1313</v>
      </c>
    </row>
    <row r="58" spans="1:7" x14ac:dyDescent="0.35">
      <c r="A58">
        <v>2005</v>
      </c>
      <c r="B58" t="s">
        <v>15</v>
      </c>
      <c r="C58" t="s">
        <v>18</v>
      </c>
      <c r="D58" t="s">
        <v>19</v>
      </c>
      <c r="E58" t="s">
        <v>10</v>
      </c>
      <c r="F58" t="s">
        <v>11</v>
      </c>
      <c r="G58" s="34">
        <v>1962</v>
      </c>
    </row>
    <row r="59" spans="1:7" x14ac:dyDescent="0.35">
      <c r="A59">
        <v>2006</v>
      </c>
      <c r="B59" t="s">
        <v>15</v>
      </c>
      <c r="C59" t="s">
        <v>18</v>
      </c>
      <c r="D59" t="s">
        <v>19</v>
      </c>
      <c r="E59" t="s">
        <v>10</v>
      </c>
      <c r="F59" t="s">
        <v>11</v>
      </c>
      <c r="G59" s="34">
        <v>2339</v>
      </c>
    </row>
    <row r="60" spans="1:7" x14ac:dyDescent="0.35">
      <c r="A60">
        <v>2007</v>
      </c>
      <c r="B60" t="s">
        <v>15</v>
      </c>
      <c r="C60" t="s">
        <v>18</v>
      </c>
      <c r="D60" t="s">
        <v>19</v>
      </c>
      <c r="E60" t="s">
        <v>10</v>
      </c>
      <c r="F60" t="s">
        <v>11</v>
      </c>
      <c r="G60" s="34">
        <v>1696</v>
      </c>
    </row>
    <row r="61" spans="1:7" x14ac:dyDescent="0.35">
      <c r="A61">
        <v>2008</v>
      </c>
      <c r="B61" t="s">
        <v>15</v>
      </c>
      <c r="C61" t="s">
        <v>18</v>
      </c>
      <c r="D61" t="s">
        <v>19</v>
      </c>
      <c r="E61" t="s">
        <v>10</v>
      </c>
      <c r="F61" t="s">
        <v>11</v>
      </c>
      <c r="G61" s="34">
        <v>1826</v>
      </c>
    </row>
    <row r="62" spans="1:7" x14ac:dyDescent="0.35">
      <c r="A62">
        <v>2009</v>
      </c>
      <c r="B62" t="s">
        <v>15</v>
      </c>
      <c r="C62" t="s">
        <v>18</v>
      </c>
      <c r="D62" t="s">
        <v>19</v>
      </c>
      <c r="E62" t="s">
        <v>10</v>
      </c>
      <c r="F62" t="s">
        <v>11</v>
      </c>
      <c r="G62" s="34">
        <v>829</v>
      </c>
    </row>
    <row r="63" spans="1:7" x14ac:dyDescent="0.35">
      <c r="A63">
        <v>2010</v>
      </c>
      <c r="B63" t="s">
        <v>15</v>
      </c>
      <c r="C63" t="s">
        <v>18</v>
      </c>
      <c r="D63" t="s">
        <v>19</v>
      </c>
      <c r="E63" t="s">
        <v>10</v>
      </c>
      <c r="F63" t="s">
        <v>11</v>
      </c>
      <c r="G63" s="34">
        <v>2284</v>
      </c>
    </row>
    <row r="64" spans="1:7" x14ac:dyDescent="0.35">
      <c r="A64">
        <v>2011</v>
      </c>
      <c r="B64" t="s">
        <v>15</v>
      </c>
      <c r="C64" t="s">
        <v>18</v>
      </c>
      <c r="D64" t="s">
        <v>19</v>
      </c>
      <c r="E64" t="s">
        <v>10</v>
      </c>
      <c r="F64" t="s">
        <v>11</v>
      </c>
      <c r="G64" s="34">
        <v>1410</v>
      </c>
    </row>
    <row r="65" spans="1:7" x14ac:dyDescent="0.35">
      <c r="A65">
        <v>2012</v>
      </c>
      <c r="B65" t="s">
        <v>15</v>
      </c>
      <c r="C65" t="s">
        <v>18</v>
      </c>
      <c r="D65" t="s">
        <v>19</v>
      </c>
      <c r="E65" t="s">
        <v>10</v>
      </c>
      <c r="F65" t="s">
        <v>11</v>
      </c>
      <c r="G65" s="34">
        <v>2890</v>
      </c>
    </row>
    <row r="66" spans="1:7" x14ac:dyDescent="0.35">
      <c r="A66">
        <v>2013</v>
      </c>
      <c r="B66" t="s">
        <v>15</v>
      </c>
      <c r="C66" t="s">
        <v>18</v>
      </c>
      <c r="D66" t="s">
        <v>19</v>
      </c>
      <c r="E66" t="s">
        <v>10</v>
      </c>
      <c r="F66" t="s">
        <v>11</v>
      </c>
      <c r="G66" s="35">
        <v>1975</v>
      </c>
    </row>
    <row r="67" spans="1:7" x14ac:dyDescent="0.35">
      <c r="A67">
        <v>2014</v>
      </c>
      <c r="B67" t="s">
        <v>15</v>
      </c>
      <c r="C67" t="s">
        <v>18</v>
      </c>
      <c r="D67" t="s">
        <v>19</v>
      </c>
      <c r="E67" t="s">
        <v>10</v>
      </c>
      <c r="F67" t="s">
        <v>11</v>
      </c>
      <c r="G67" s="35">
        <v>1717</v>
      </c>
    </row>
    <row r="68" spans="1:7" x14ac:dyDescent="0.35">
      <c r="A68">
        <v>2015</v>
      </c>
      <c r="B68" t="s">
        <v>15</v>
      </c>
      <c r="C68" t="s">
        <v>18</v>
      </c>
      <c r="D68" t="s">
        <v>19</v>
      </c>
      <c r="E68" t="s">
        <v>10</v>
      </c>
      <c r="F68" t="s">
        <v>11</v>
      </c>
      <c r="G68" s="35">
        <v>2287</v>
      </c>
    </row>
    <row r="69" spans="1:7" x14ac:dyDescent="0.35">
      <c r="A69">
        <v>2016</v>
      </c>
      <c r="B69" t="s">
        <v>15</v>
      </c>
      <c r="C69" t="s">
        <v>18</v>
      </c>
      <c r="D69" t="s">
        <v>19</v>
      </c>
      <c r="E69" t="s">
        <v>10</v>
      </c>
      <c r="F69" t="s">
        <v>11</v>
      </c>
      <c r="G69" s="35">
        <v>2550</v>
      </c>
    </row>
    <row r="70" spans="1:7" x14ac:dyDescent="0.35">
      <c r="A70">
        <v>2000</v>
      </c>
      <c r="B70" t="s">
        <v>7</v>
      </c>
      <c r="C70" t="s">
        <v>20</v>
      </c>
      <c r="D70" t="s">
        <v>21</v>
      </c>
      <c r="E70" t="s">
        <v>10</v>
      </c>
      <c r="F70" t="s">
        <v>11</v>
      </c>
      <c r="G70" s="34">
        <v>302</v>
      </c>
    </row>
    <row r="71" spans="1:7" x14ac:dyDescent="0.35">
      <c r="A71">
        <v>2001</v>
      </c>
      <c r="B71" t="s">
        <v>7</v>
      </c>
      <c r="C71" t="s">
        <v>20</v>
      </c>
      <c r="D71" t="s">
        <v>21</v>
      </c>
      <c r="E71" t="s">
        <v>10</v>
      </c>
      <c r="F71" t="s">
        <v>11</v>
      </c>
      <c r="G71" s="34">
        <v>514</v>
      </c>
    </row>
    <row r="72" spans="1:7" x14ac:dyDescent="0.35">
      <c r="A72">
        <v>2002</v>
      </c>
      <c r="B72" t="s">
        <v>7</v>
      </c>
      <c r="C72" t="s">
        <v>20</v>
      </c>
      <c r="D72" t="s">
        <v>21</v>
      </c>
      <c r="E72" t="s">
        <v>10</v>
      </c>
      <c r="F72" t="s">
        <v>11</v>
      </c>
      <c r="G72" s="34">
        <v>389</v>
      </c>
    </row>
    <row r="73" spans="1:7" x14ac:dyDescent="0.35">
      <c r="A73">
        <v>2003</v>
      </c>
      <c r="B73" t="s">
        <v>7</v>
      </c>
      <c r="C73" t="s">
        <v>20</v>
      </c>
      <c r="D73" t="s">
        <v>21</v>
      </c>
      <c r="E73" t="s">
        <v>10</v>
      </c>
      <c r="F73" t="s">
        <v>11</v>
      </c>
      <c r="G73" s="34">
        <v>0</v>
      </c>
    </row>
    <row r="74" spans="1:7" x14ac:dyDescent="0.35">
      <c r="A74">
        <v>2004</v>
      </c>
      <c r="B74" t="s">
        <v>7</v>
      </c>
      <c r="C74" t="s">
        <v>20</v>
      </c>
      <c r="D74" t="s">
        <v>21</v>
      </c>
      <c r="E74" t="s">
        <v>10</v>
      </c>
      <c r="F74" t="s">
        <v>11</v>
      </c>
      <c r="G74" s="34">
        <v>180</v>
      </c>
    </row>
    <row r="75" spans="1:7" x14ac:dyDescent="0.35">
      <c r="A75">
        <v>2005</v>
      </c>
      <c r="B75" t="s">
        <v>7</v>
      </c>
      <c r="C75" t="s">
        <v>20</v>
      </c>
      <c r="D75" t="s">
        <v>21</v>
      </c>
      <c r="E75" t="s">
        <v>10</v>
      </c>
      <c r="F75" t="s">
        <v>11</v>
      </c>
      <c r="G75" s="34">
        <v>283</v>
      </c>
    </row>
    <row r="76" spans="1:7" x14ac:dyDescent="0.35">
      <c r="A76">
        <v>2006</v>
      </c>
      <c r="B76" t="s">
        <v>7</v>
      </c>
      <c r="C76" t="s">
        <v>20</v>
      </c>
      <c r="D76" t="s">
        <v>21</v>
      </c>
      <c r="E76" t="s">
        <v>10</v>
      </c>
      <c r="F76" t="s">
        <v>11</v>
      </c>
      <c r="G76" s="34">
        <v>136</v>
      </c>
    </row>
    <row r="77" spans="1:7" x14ac:dyDescent="0.35">
      <c r="A77">
        <v>2007</v>
      </c>
      <c r="B77" t="s">
        <v>7</v>
      </c>
      <c r="C77" t="s">
        <v>20</v>
      </c>
      <c r="D77" t="s">
        <v>21</v>
      </c>
      <c r="E77" t="s">
        <v>10</v>
      </c>
      <c r="F77" t="s">
        <v>11</v>
      </c>
      <c r="G77" s="34">
        <v>297</v>
      </c>
    </row>
    <row r="78" spans="1:7" x14ac:dyDescent="0.35">
      <c r="A78">
        <v>2008</v>
      </c>
      <c r="B78" t="s">
        <v>7</v>
      </c>
      <c r="C78" t="s">
        <v>20</v>
      </c>
      <c r="D78" t="s">
        <v>21</v>
      </c>
      <c r="E78" t="s">
        <v>10</v>
      </c>
      <c r="F78" t="s">
        <v>11</v>
      </c>
      <c r="G78" s="34">
        <v>238</v>
      </c>
    </row>
    <row r="79" spans="1:7" x14ac:dyDescent="0.35">
      <c r="A79">
        <v>2009</v>
      </c>
      <c r="B79" t="s">
        <v>7</v>
      </c>
      <c r="C79" t="s">
        <v>20</v>
      </c>
      <c r="D79" t="s">
        <v>21</v>
      </c>
      <c r="E79" t="s">
        <v>10</v>
      </c>
      <c r="F79" t="s">
        <v>11</v>
      </c>
      <c r="G79" s="34">
        <v>190</v>
      </c>
    </row>
    <row r="80" spans="1:7" x14ac:dyDescent="0.35">
      <c r="A80">
        <v>2010</v>
      </c>
      <c r="B80" t="s">
        <v>7</v>
      </c>
      <c r="C80" t="s">
        <v>20</v>
      </c>
      <c r="D80" t="s">
        <v>21</v>
      </c>
      <c r="E80" t="s">
        <v>10</v>
      </c>
      <c r="F80" t="s">
        <v>11</v>
      </c>
      <c r="G80" s="34">
        <v>180</v>
      </c>
    </row>
    <row r="81" spans="1:7" x14ac:dyDescent="0.35">
      <c r="A81">
        <v>2011</v>
      </c>
      <c r="B81" t="s">
        <v>7</v>
      </c>
      <c r="C81" t="s">
        <v>20</v>
      </c>
      <c r="D81" t="s">
        <v>21</v>
      </c>
      <c r="E81" t="s">
        <v>10</v>
      </c>
      <c r="F81" t="s">
        <v>11</v>
      </c>
      <c r="G81" s="34">
        <v>155</v>
      </c>
    </row>
    <row r="82" spans="1:7" x14ac:dyDescent="0.35">
      <c r="A82">
        <v>2012</v>
      </c>
      <c r="B82" t="s">
        <v>7</v>
      </c>
      <c r="C82" t="s">
        <v>20</v>
      </c>
      <c r="D82" t="s">
        <v>21</v>
      </c>
      <c r="E82" t="s">
        <v>10</v>
      </c>
      <c r="F82" t="s">
        <v>11</v>
      </c>
      <c r="G82" s="34">
        <v>263</v>
      </c>
    </row>
    <row r="83" spans="1:7" x14ac:dyDescent="0.35">
      <c r="A83">
        <v>2013</v>
      </c>
      <c r="B83" t="s">
        <v>7</v>
      </c>
      <c r="C83" t="s">
        <v>20</v>
      </c>
      <c r="D83" t="s">
        <v>21</v>
      </c>
      <c r="E83" t="s">
        <v>10</v>
      </c>
      <c r="F83" t="s">
        <v>11</v>
      </c>
      <c r="G83" s="35">
        <v>268</v>
      </c>
    </row>
    <row r="84" spans="1:7" x14ac:dyDescent="0.35">
      <c r="A84">
        <v>2014</v>
      </c>
      <c r="B84" t="s">
        <v>7</v>
      </c>
      <c r="C84" t="s">
        <v>20</v>
      </c>
      <c r="D84" t="s">
        <v>21</v>
      </c>
      <c r="E84" t="s">
        <v>10</v>
      </c>
      <c r="F84" t="s">
        <v>11</v>
      </c>
      <c r="G84" s="35">
        <v>61</v>
      </c>
    </row>
    <row r="85" spans="1:7" x14ac:dyDescent="0.35">
      <c r="A85">
        <v>2015</v>
      </c>
      <c r="B85" t="s">
        <v>7</v>
      </c>
      <c r="C85" t="s">
        <v>20</v>
      </c>
      <c r="D85" t="s">
        <v>21</v>
      </c>
      <c r="E85" t="s">
        <v>10</v>
      </c>
      <c r="F85" t="s">
        <v>11</v>
      </c>
      <c r="G85" s="35">
        <v>104</v>
      </c>
    </row>
    <row r="86" spans="1:7" x14ac:dyDescent="0.35">
      <c r="A86">
        <v>2016</v>
      </c>
      <c r="B86" t="s">
        <v>7</v>
      </c>
      <c r="C86" t="s">
        <v>20</v>
      </c>
      <c r="D86" t="s">
        <v>21</v>
      </c>
      <c r="E86" t="s">
        <v>10</v>
      </c>
      <c r="F86" t="s">
        <v>11</v>
      </c>
      <c r="G86" s="35">
        <v>160</v>
      </c>
    </row>
    <row r="87" spans="1:7" x14ac:dyDescent="0.35">
      <c r="A87">
        <v>2000</v>
      </c>
      <c r="B87" t="s">
        <v>7</v>
      </c>
      <c r="C87" t="s">
        <v>22</v>
      </c>
      <c r="D87" t="s">
        <v>23</v>
      </c>
      <c r="E87" t="s">
        <v>10</v>
      </c>
      <c r="F87" t="s">
        <v>11</v>
      </c>
      <c r="G87" s="34">
        <v>1903</v>
      </c>
    </row>
    <row r="88" spans="1:7" x14ac:dyDescent="0.35">
      <c r="A88">
        <v>2001</v>
      </c>
      <c r="B88" t="s">
        <v>7</v>
      </c>
      <c r="C88" t="s">
        <v>22</v>
      </c>
      <c r="D88" t="s">
        <v>23</v>
      </c>
      <c r="E88" t="s">
        <v>10</v>
      </c>
      <c r="F88" t="s">
        <v>11</v>
      </c>
      <c r="G88" s="34">
        <v>3157</v>
      </c>
    </row>
    <row r="89" spans="1:7" x14ac:dyDescent="0.35">
      <c r="A89">
        <v>2002</v>
      </c>
      <c r="B89" t="s">
        <v>7</v>
      </c>
      <c r="C89" t="s">
        <v>22</v>
      </c>
      <c r="D89" t="s">
        <v>23</v>
      </c>
      <c r="E89" t="s">
        <v>10</v>
      </c>
      <c r="F89" t="s">
        <v>11</v>
      </c>
      <c r="G89" s="34">
        <v>2427</v>
      </c>
    </row>
    <row r="90" spans="1:7" x14ac:dyDescent="0.35">
      <c r="A90">
        <v>2003</v>
      </c>
      <c r="B90" t="s">
        <v>7</v>
      </c>
      <c r="C90" t="s">
        <v>22</v>
      </c>
      <c r="D90" t="s">
        <v>23</v>
      </c>
      <c r="E90" t="s">
        <v>10</v>
      </c>
      <c r="F90" t="s">
        <v>11</v>
      </c>
      <c r="G90" s="34">
        <v>255</v>
      </c>
    </row>
    <row r="91" spans="1:7" x14ac:dyDescent="0.35">
      <c r="A91">
        <v>2004</v>
      </c>
      <c r="B91" t="s">
        <v>7</v>
      </c>
      <c r="C91" t="s">
        <v>22</v>
      </c>
      <c r="D91" t="s">
        <v>23</v>
      </c>
      <c r="E91" t="s">
        <v>10</v>
      </c>
      <c r="F91" t="s">
        <v>11</v>
      </c>
      <c r="G91" s="34">
        <v>1948</v>
      </c>
    </row>
    <row r="92" spans="1:7" x14ac:dyDescent="0.35">
      <c r="A92">
        <v>2005</v>
      </c>
      <c r="B92" t="s">
        <v>7</v>
      </c>
      <c r="C92" t="s">
        <v>22</v>
      </c>
      <c r="D92" t="s">
        <v>23</v>
      </c>
      <c r="E92" t="s">
        <v>10</v>
      </c>
      <c r="F92" t="s">
        <v>11</v>
      </c>
      <c r="G92" s="34">
        <v>2078</v>
      </c>
    </row>
    <row r="93" spans="1:7" x14ac:dyDescent="0.35">
      <c r="A93">
        <v>2006</v>
      </c>
      <c r="B93" t="s">
        <v>7</v>
      </c>
      <c r="C93" t="s">
        <v>22</v>
      </c>
      <c r="D93" t="s">
        <v>23</v>
      </c>
      <c r="E93" t="s">
        <v>10</v>
      </c>
      <c r="F93" t="s">
        <v>11</v>
      </c>
      <c r="G93" s="34">
        <v>3012</v>
      </c>
    </row>
    <row r="94" spans="1:7" x14ac:dyDescent="0.35">
      <c r="A94">
        <v>2007</v>
      </c>
      <c r="B94" t="s">
        <v>7</v>
      </c>
      <c r="C94" t="s">
        <v>22</v>
      </c>
      <c r="D94" t="s">
        <v>23</v>
      </c>
      <c r="E94" t="s">
        <v>10</v>
      </c>
      <c r="F94" t="s">
        <v>11</v>
      </c>
      <c r="G94" s="34">
        <v>2441</v>
      </c>
    </row>
    <row r="95" spans="1:7" x14ac:dyDescent="0.35">
      <c r="A95">
        <v>2008</v>
      </c>
      <c r="B95" t="s">
        <v>7</v>
      </c>
      <c r="C95" t="s">
        <v>22</v>
      </c>
      <c r="D95" t="s">
        <v>23</v>
      </c>
      <c r="E95" t="s">
        <v>10</v>
      </c>
      <c r="F95" t="s">
        <v>11</v>
      </c>
      <c r="G95" s="34">
        <v>1322</v>
      </c>
    </row>
    <row r="96" spans="1:7" x14ac:dyDescent="0.35">
      <c r="A96">
        <v>2009</v>
      </c>
      <c r="B96" t="s">
        <v>7</v>
      </c>
      <c r="C96" t="s">
        <v>22</v>
      </c>
      <c r="D96" t="s">
        <v>23</v>
      </c>
      <c r="E96" t="s">
        <v>10</v>
      </c>
      <c r="F96" t="s">
        <v>11</v>
      </c>
      <c r="G96" s="34">
        <v>2520</v>
      </c>
    </row>
    <row r="97" spans="1:7" x14ac:dyDescent="0.35">
      <c r="A97">
        <v>2010</v>
      </c>
      <c r="B97" t="s">
        <v>7</v>
      </c>
      <c r="C97" t="s">
        <v>22</v>
      </c>
      <c r="D97" t="s">
        <v>23</v>
      </c>
      <c r="E97" t="s">
        <v>10</v>
      </c>
      <c r="F97" t="s">
        <v>11</v>
      </c>
      <c r="G97" s="34">
        <v>1885</v>
      </c>
    </row>
    <row r="98" spans="1:7" x14ac:dyDescent="0.35">
      <c r="A98">
        <v>2011</v>
      </c>
      <c r="B98" t="s">
        <v>7</v>
      </c>
      <c r="C98" t="s">
        <v>22</v>
      </c>
      <c r="D98" t="s">
        <v>23</v>
      </c>
      <c r="E98" t="s">
        <v>10</v>
      </c>
      <c r="F98" t="s">
        <v>11</v>
      </c>
      <c r="G98" s="34">
        <v>2782</v>
      </c>
    </row>
    <row r="99" spans="1:7" x14ac:dyDescent="0.35">
      <c r="A99">
        <v>2012</v>
      </c>
      <c r="B99" t="s">
        <v>7</v>
      </c>
      <c r="C99" t="s">
        <v>22</v>
      </c>
      <c r="D99" t="s">
        <v>23</v>
      </c>
      <c r="E99" t="s">
        <v>10</v>
      </c>
      <c r="F99" t="s">
        <v>11</v>
      </c>
      <c r="G99" s="34">
        <v>3252</v>
      </c>
    </row>
    <row r="100" spans="1:7" x14ac:dyDescent="0.35">
      <c r="A100">
        <v>2013</v>
      </c>
      <c r="B100" t="s">
        <v>7</v>
      </c>
      <c r="C100" t="s">
        <v>22</v>
      </c>
      <c r="D100" t="s">
        <v>23</v>
      </c>
      <c r="E100" t="s">
        <v>10</v>
      </c>
      <c r="F100" t="s">
        <v>11</v>
      </c>
      <c r="G100" s="35">
        <v>2397</v>
      </c>
    </row>
    <row r="101" spans="1:7" x14ac:dyDescent="0.35">
      <c r="A101">
        <v>2014</v>
      </c>
      <c r="B101" t="s">
        <v>7</v>
      </c>
      <c r="C101" t="s">
        <v>22</v>
      </c>
      <c r="D101" t="s">
        <v>23</v>
      </c>
      <c r="E101" t="s">
        <v>10</v>
      </c>
      <c r="F101" t="s">
        <v>11</v>
      </c>
      <c r="G101" s="35">
        <v>2434</v>
      </c>
    </row>
    <row r="102" spans="1:7" x14ac:dyDescent="0.35">
      <c r="A102">
        <v>2015</v>
      </c>
      <c r="B102" t="s">
        <v>7</v>
      </c>
      <c r="C102" t="s">
        <v>22</v>
      </c>
      <c r="D102" t="s">
        <v>23</v>
      </c>
      <c r="E102" t="s">
        <v>10</v>
      </c>
      <c r="F102" t="s">
        <v>11</v>
      </c>
      <c r="G102" s="35">
        <v>2657</v>
      </c>
    </row>
    <row r="103" spans="1:7" x14ac:dyDescent="0.35">
      <c r="A103">
        <v>2016</v>
      </c>
      <c r="B103" t="s">
        <v>7</v>
      </c>
      <c r="C103" t="s">
        <v>22</v>
      </c>
      <c r="D103" t="s">
        <v>23</v>
      </c>
      <c r="E103" t="s">
        <v>10</v>
      </c>
      <c r="F103" t="s">
        <v>11</v>
      </c>
      <c r="G103" s="35">
        <v>2159</v>
      </c>
    </row>
    <row r="104" spans="1:7" x14ac:dyDescent="0.35">
      <c r="A104">
        <v>2000</v>
      </c>
      <c r="B104" t="s">
        <v>7</v>
      </c>
      <c r="C104" t="s">
        <v>24</v>
      </c>
      <c r="D104" t="s">
        <v>25</v>
      </c>
      <c r="E104" t="s">
        <v>10</v>
      </c>
      <c r="F104" t="s">
        <v>11</v>
      </c>
      <c r="G104" s="34">
        <v>2152</v>
      </c>
    </row>
    <row r="105" spans="1:7" x14ac:dyDescent="0.35">
      <c r="A105">
        <v>2001</v>
      </c>
      <c r="B105" t="s">
        <v>7</v>
      </c>
      <c r="C105" t="s">
        <v>24</v>
      </c>
      <c r="D105" t="s">
        <v>25</v>
      </c>
      <c r="E105" t="s">
        <v>10</v>
      </c>
      <c r="F105" t="s">
        <v>11</v>
      </c>
      <c r="G105" s="34">
        <v>2353</v>
      </c>
    </row>
    <row r="106" spans="1:7" x14ac:dyDescent="0.35">
      <c r="A106">
        <v>2002</v>
      </c>
      <c r="B106" t="s">
        <v>7</v>
      </c>
      <c r="C106" t="s">
        <v>24</v>
      </c>
      <c r="D106" t="s">
        <v>25</v>
      </c>
      <c r="E106" t="s">
        <v>10</v>
      </c>
      <c r="F106" t="s">
        <v>11</v>
      </c>
      <c r="G106" s="34">
        <v>1944</v>
      </c>
    </row>
    <row r="107" spans="1:7" x14ac:dyDescent="0.35">
      <c r="A107">
        <v>2003</v>
      </c>
      <c r="B107" t="s">
        <v>7</v>
      </c>
      <c r="C107" t="s">
        <v>24</v>
      </c>
      <c r="D107" t="s">
        <v>25</v>
      </c>
      <c r="E107" t="s">
        <v>10</v>
      </c>
      <c r="F107" t="s">
        <v>11</v>
      </c>
      <c r="G107" s="34">
        <v>436</v>
      </c>
    </row>
    <row r="108" spans="1:7" x14ac:dyDescent="0.35">
      <c r="A108">
        <v>2004</v>
      </c>
      <c r="B108" t="s">
        <v>7</v>
      </c>
      <c r="C108" t="s">
        <v>24</v>
      </c>
      <c r="D108" t="s">
        <v>25</v>
      </c>
      <c r="E108" t="s">
        <v>10</v>
      </c>
      <c r="F108" t="s">
        <v>11</v>
      </c>
      <c r="G108" s="34">
        <v>644</v>
      </c>
    </row>
    <row r="109" spans="1:7" x14ac:dyDescent="0.35">
      <c r="A109">
        <v>2005</v>
      </c>
      <c r="B109" t="s">
        <v>7</v>
      </c>
      <c r="C109" t="s">
        <v>24</v>
      </c>
      <c r="D109" t="s">
        <v>25</v>
      </c>
      <c r="E109" t="s">
        <v>10</v>
      </c>
      <c r="F109" t="s">
        <v>11</v>
      </c>
      <c r="G109" s="34">
        <v>922</v>
      </c>
    </row>
    <row r="110" spans="1:7" x14ac:dyDescent="0.35">
      <c r="A110">
        <v>2006</v>
      </c>
      <c r="B110" t="s">
        <v>7</v>
      </c>
      <c r="C110" t="s">
        <v>24</v>
      </c>
      <c r="D110" t="s">
        <v>25</v>
      </c>
      <c r="E110" t="s">
        <v>10</v>
      </c>
      <c r="F110" t="s">
        <v>11</v>
      </c>
      <c r="G110" s="34">
        <v>1099</v>
      </c>
    </row>
    <row r="111" spans="1:7" x14ac:dyDescent="0.35">
      <c r="A111">
        <v>2007</v>
      </c>
      <c r="B111" t="s">
        <v>7</v>
      </c>
      <c r="C111" t="s">
        <v>24</v>
      </c>
      <c r="D111" t="s">
        <v>25</v>
      </c>
      <c r="E111" t="s">
        <v>10</v>
      </c>
      <c r="F111" t="s">
        <v>11</v>
      </c>
      <c r="G111" s="34">
        <v>2228</v>
      </c>
    </row>
    <row r="112" spans="1:7" x14ac:dyDescent="0.35">
      <c r="A112">
        <v>2008</v>
      </c>
      <c r="B112" t="s">
        <v>7</v>
      </c>
      <c r="C112" t="s">
        <v>24</v>
      </c>
      <c r="D112" t="s">
        <v>25</v>
      </c>
      <c r="E112" t="s">
        <v>10</v>
      </c>
      <c r="F112" t="s">
        <v>11</v>
      </c>
      <c r="G112" s="34">
        <v>1796</v>
      </c>
    </row>
    <row r="113" spans="1:7" x14ac:dyDescent="0.35">
      <c r="A113">
        <v>2009</v>
      </c>
      <c r="B113" t="s">
        <v>7</v>
      </c>
      <c r="C113" t="s">
        <v>24</v>
      </c>
      <c r="D113" t="s">
        <v>25</v>
      </c>
      <c r="E113" t="s">
        <v>10</v>
      </c>
      <c r="F113" t="s">
        <v>11</v>
      </c>
      <c r="G113" s="34">
        <v>1185</v>
      </c>
    </row>
    <row r="114" spans="1:7" x14ac:dyDescent="0.35">
      <c r="A114">
        <v>2010</v>
      </c>
      <c r="B114" t="s">
        <v>7</v>
      </c>
      <c r="C114" t="s">
        <v>24</v>
      </c>
      <c r="D114" t="s">
        <v>25</v>
      </c>
      <c r="E114" t="s">
        <v>10</v>
      </c>
      <c r="F114" t="s">
        <v>11</v>
      </c>
      <c r="G114" s="34">
        <v>768</v>
      </c>
    </row>
    <row r="115" spans="1:7" x14ac:dyDescent="0.35">
      <c r="A115">
        <v>2011</v>
      </c>
      <c r="B115" t="s">
        <v>7</v>
      </c>
      <c r="C115" t="s">
        <v>24</v>
      </c>
      <c r="D115" t="s">
        <v>25</v>
      </c>
      <c r="E115" t="s">
        <v>10</v>
      </c>
      <c r="F115" t="s">
        <v>11</v>
      </c>
      <c r="G115" s="34">
        <v>620</v>
      </c>
    </row>
    <row r="116" spans="1:7" x14ac:dyDescent="0.35">
      <c r="A116">
        <v>2012</v>
      </c>
      <c r="B116" t="s">
        <v>7</v>
      </c>
      <c r="C116" t="s">
        <v>24</v>
      </c>
      <c r="D116" t="s">
        <v>25</v>
      </c>
      <c r="E116" t="s">
        <v>10</v>
      </c>
      <c r="F116" t="s">
        <v>11</v>
      </c>
      <c r="G116" s="34">
        <v>1453</v>
      </c>
    </row>
    <row r="117" spans="1:7" x14ac:dyDescent="0.35">
      <c r="A117">
        <v>2013</v>
      </c>
      <c r="B117" t="s">
        <v>7</v>
      </c>
      <c r="C117" t="s">
        <v>24</v>
      </c>
      <c r="D117" t="s">
        <v>25</v>
      </c>
      <c r="E117" t="s">
        <v>10</v>
      </c>
      <c r="F117" t="s">
        <v>11</v>
      </c>
      <c r="G117" s="35">
        <v>1048</v>
      </c>
    </row>
    <row r="118" spans="1:7" x14ac:dyDescent="0.35">
      <c r="A118">
        <v>2014</v>
      </c>
      <c r="B118" t="s">
        <v>7</v>
      </c>
      <c r="C118" t="s">
        <v>24</v>
      </c>
      <c r="D118" t="s">
        <v>25</v>
      </c>
      <c r="E118" t="s">
        <v>10</v>
      </c>
      <c r="F118" t="s">
        <v>11</v>
      </c>
      <c r="G118" s="35">
        <v>1173</v>
      </c>
    </row>
    <row r="119" spans="1:7" x14ac:dyDescent="0.35">
      <c r="A119">
        <v>2015</v>
      </c>
      <c r="B119" t="s">
        <v>7</v>
      </c>
      <c r="C119" t="s">
        <v>24</v>
      </c>
      <c r="D119" t="s">
        <v>25</v>
      </c>
      <c r="E119" t="s">
        <v>10</v>
      </c>
      <c r="F119" t="s">
        <v>11</v>
      </c>
      <c r="G119" s="35">
        <v>2129</v>
      </c>
    </row>
    <row r="120" spans="1:7" x14ac:dyDescent="0.35">
      <c r="A120">
        <v>2016</v>
      </c>
      <c r="B120" t="s">
        <v>7</v>
      </c>
      <c r="C120" t="s">
        <v>24</v>
      </c>
      <c r="D120" t="s">
        <v>25</v>
      </c>
      <c r="E120" t="s">
        <v>10</v>
      </c>
      <c r="F120" t="s">
        <v>11</v>
      </c>
      <c r="G120" s="35">
        <v>1913</v>
      </c>
    </row>
    <row r="121" spans="1:7" x14ac:dyDescent="0.35">
      <c r="A121">
        <v>2000</v>
      </c>
      <c r="B121" t="s">
        <v>12</v>
      </c>
      <c r="C121" t="s">
        <v>13</v>
      </c>
      <c r="D121" t="s">
        <v>14</v>
      </c>
      <c r="E121" t="s">
        <v>10</v>
      </c>
      <c r="F121" t="s">
        <v>11</v>
      </c>
      <c r="G121" s="34">
        <v>1327</v>
      </c>
    </row>
    <row r="122" spans="1:7" x14ac:dyDescent="0.35">
      <c r="A122">
        <v>2001</v>
      </c>
      <c r="B122" t="s">
        <v>12</v>
      </c>
      <c r="C122" t="s">
        <v>13</v>
      </c>
      <c r="D122" t="s">
        <v>14</v>
      </c>
      <c r="E122" t="s">
        <v>10</v>
      </c>
      <c r="F122" t="s">
        <v>11</v>
      </c>
      <c r="G122" s="34">
        <v>713</v>
      </c>
    </row>
    <row r="123" spans="1:7" x14ac:dyDescent="0.35">
      <c r="A123">
        <v>2002</v>
      </c>
      <c r="B123" t="s">
        <v>12</v>
      </c>
      <c r="C123" t="s">
        <v>13</v>
      </c>
      <c r="D123" t="s">
        <v>14</v>
      </c>
      <c r="E123" t="s">
        <v>10</v>
      </c>
      <c r="F123" t="s">
        <v>11</v>
      </c>
      <c r="G123" s="34">
        <v>1293</v>
      </c>
    </row>
    <row r="124" spans="1:7" x14ac:dyDescent="0.35">
      <c r="A124">
        <v>2003</v>
      </c>
      <c r="B124" t="s">
        <v>12</v>
      </c>
      <c r="C124" t="s">
        <v>13</v>
      </c>
      <c r="D124" t="s">
        <v>14</v>
      </c>
      <c r="E124" t="s">
        <v>10</v>
      </c>
      <c r="F124" t="s">
        <v>11</v>
      </c>
      <c r="G124" s="34">
        <v>39</v>
      </c>
    </row>
    <row r="125" spans="1:7" x14ac:dyDescent="0.35">
      <c r="A125">
        <v>2004</v>
      </c>
      <c r="B125" t="s">
        <v>12</v>
      </c>
      <c r="C125" t="s">
        <v>13</v>
      </c>
      <c r="D125" t="s">
        <v>14</v>
      </c>
      <c r="E125" t="s">
        <v>10</v>
      </c>
      <c r="F125" t="s">
        <v>11</v>
      </c>
      <c r="G125" s="34">
        <v>1023</v>
      </c>
    </row>
    <row r="126" spans="1:7" x14ac:dyDescent="0.35">
      <c r="A126">
        <v>2005</v>
      </c>
      <c r="B126" t="s">
        <v>12</v>
      </c>
      <c r="C126" t="s">
        <v>13</v>
      </c>
      <c r="D126" t="s">
        <v>14</v>
      </c>
      <c r="E126" t="s">
        <v>10</v>
      </c>
      <c r="F126" t="s">
        <v>11</v>
      </c>
      <c r="G126" s="34">
        <v>844</v>
      </c>
    </row>
    <row r="127" spans="1:7" x14ac:dyDescent="0.35">
      <c r="A127">
        <v>2006</v>
      </c>
      <c r="B127" t="s">
        <v>12</v>
      </c>
      <c r="C127" t="s">
        <v>13</v>
      </c>
      <c r="D127" t="s">
        <v>14</v>
      </c>
      <c r="E127" t="s">
        <v>10</v>
      </c>
      <c r="F127" t="s">
        <v>11</v>
      </c>
      <c r="G127" s="34">
        <v>882</v>
      </c>
    </row>
    <row r="128" spans="1:7" x14ac:dyDescent="0.35">
      <c r="A128">
        <v>2007</v>
      </c>
      <c r="B128" t="s">
        <v>12</v>
      </c>
      <c r="C128" t="s">
        <v>13</v>
      </c>
      <c r="D128" t="s">
        <v>14</v>
      </c>
      <c r="E128" t="s">
        <v>10</v>
      </c>
      <c r="F128" t="s">
        <v>11</v>
      </c>
      <c r="G128" s="34">
        <v>357</v>
      </c>
    </row>
    <row r="129" spans="1:7" x14ac:dyDescent="0.35">
      <c r="A129">
        <v>2008</v>
      </c>
      <c r="B129" t="s">
        <v>12</v>
      </c>
      <c r="C129" t="s">
        <v>13</v>
      </c>
      <c r="D129" t="s">
        <v>14</v>
      </c>
      <c r="E129" t="s">
        <v>10</v>
      </c>
      <c r="F129" t="s">
        <v>11</v>
      </c>
      <c r="G129" s="34">
        <v>584</v>
      </c>
    </row>
    <row r="130" spans="1:7" x14ac:dyDescent="0.35">
      <c r="A130">
        <v>2009</v>
      </c>
      <c r="B130" t="s">
        <v>12</v>
      </c>
      <c r="C130" t="s">
        <v>13</v>
      </c>
      <c r="D130" t="s">
        <v>14</v>
      </c>
      <c r="E130" t="s">
        <v>10</v>
      </c>
      <c r="F130" t="s">
        <v>11</v>
      </c>
      <c r="G130" s="34">
        <v>258</v>
      </c>
    </row>
    <row r="131" spans="1:7" x14ac:dyDescent="0.35">
      <c r="A131">
        <v>2010</v>
      </c>
      <c r="B131" t="s">
        <v>12</v>
      </c>
      <c r="C131" t="s">
        <v>13</v>
      </c>
      <c r="D131" t="s">
        <v>14</v>
      </c>
      <c r="E131" t="s">
        <v>10</v>
      </c>
      <c r="F131" t="s">
        <v>11</v>
      </c>
      <c r="G131" s="34">
        <v>349</v>
      </c>
    </row>
    <row r="132" spans="1:7" x14ac:dyDescent="0.35">
      <c r="A132">
        <v>2011</v>
      </c>
      <c r="B132" t="s">
        <v>12</v>
      </c>
      <c r="C132" t="s">
        <v>13</v>
      </c>
      <c r="D132" t="s">
        <v>14</v>
      </c>
      <c r="E132" t="s">
        <v>10</v>
      </c>
      <c r="F132" t="s">
        <v>11</v>
      </c>
      <c r="G132" s="34">
        <v>466</v>
      </c>
    </row>
    <row r="133" spans="1:7" x14ac:dyDescent="0.35">
      <c r="A133">
        <v>2012</v>
      </c>
      <c r="B133" t="s">
        <v>12</v>
      </c>
      <c r="C133" t="s">
        <v>13</v>
      </c>
      <c r="D133" t="s">
        <v>14</v>
      </c>
      <c r="E133" t="s">
        <v>10</v>
      </c>
      <c r="F133" t="s">
        <v>11</v>
      </c>
      <c r="G133" s="34">
        <v>738</v>
      </c>
    </row>
    <row r="134" spans="1:7" x14ac:dyDescent="0.35">
      <c r="A134">
        <v>2013</v>
      </c>
      <c r="B134" t="s">
        <v>12</v>
      </c>
      <c r="C134" t="s">
        <v>13</v>
      </c>
      <c r="D134" t="s">
        <v>14</v>
      </c>
      <c r="E134" t="s">
        <v>10</v>
      </c>
      <c r="F134" t="s">
        <v>11</v>
      </c>
      <c r="G134" s="35">
        <v>858</v>
      </c>
    </row>
    <row r="135" spans="1:7" x14ac:dyDescent="0.35">
      <c r="A135">
        <v>2014</v>
      </c>
      <c r="B135" t="s">
        <v>12</v>
      </c>
      <c r="C135" t="s">
        <v>13</v>
      </c>
      <c r="D135" t="s">
        <v>14</v>
      </c>
      <c r="E135" t="s">
        <v>10</v>
      </c>
      <c r="F135" t="s">
        <v>11</v>
      </c>
      <c r="G135" s="35">
        <v>1262</v>
      </c>
    </row>
    <row r="136" spans="1:7" x14ac:dyDescent="0.35">
      <c r="A136">
        <v>2015</v>
      </c>
      <c r="B136" t="s">
        <v>12</v>
      </c>
      <c r="C136" t="s">
        <v>13</v>
      </c>
      <c r="D136" t="s">
        <v>14</v>
      </c>
      <c r="E136" t="s">
        <v>10</v>
      </c>
      <c r="F136" t="s">
        <v>11</v>
      </c>
      <c r="G136" s="35">
        <v>492</v>
      </c>
    </row>
    <row r="137" spans="1:7" x14ac:dyDescent="0.35">
      <c r="A137">
        <v>2016</v>
      </c>
      <c r="B137" t="s">
        <v>12</v>
      </c>
      <c r="C137" t="s">
        <v>13</v>
      </c>
      <c r="D137" t="s">
        <v>14</v>
      </c>
      <c r="E137" t="s">
        <v>10</v>
      </c>
      <c r="F137" t="s">
        <v>11</v>
      </c>
      <c r="G137" s="35">
        <v>1137</v>
      </c>
    </row>
    <row r="138" spans="1:7" x14ac:dyDescent="0.35">
      <c r="A138">
        <v>2000</v>
      </c>
      <c r="B138" t="s">
        <v>7</v>
      </c>
      <c r="C138" t="s">
        <v>26</v>
      </c>
      <c r="D138" t="s">
        <v>27</v>
      </c>
      <c r="E138" t="s">
        <v>10</v>
      </c>
      <c r="F138" t="s">
        <v>11</v>
      </c>
      <c r="G138" s="34">
        <v>3241</v>
      </c>
    </row>
    <row r="139" spans="1:7" x14ac:dyDescent="0.35">
      <c r="A139">
        <v>2001</v>
      </c>
      <c r="B139" t="s">
        <v>7</v>
      </c>
      <c r="C139" t="s">
        <v>26</v>
      </c>
      <c r="D139" t="s">
        <v>27</v>
      </c>
      <c r="E139" t="s">
        <v>10</v>
      </c>
      <c r="F139" t="s">
        <v>11</v>
      </c>
      <c r="G139" s="34">
        <v>1460</v>
      </c>
    </row>
    <row r="140" spans="1:7" x14ac:dyDescent="0.35">
      <c r="A140">
        <v>2002</v>
      </c>
      <c r="B140" t="s">
        <v>7</v>
      </c>
      <c r="C140" t="s">
        <v>26</v>
      </c>
      <c r="D140" t="s">
        <v>27</v>
      </c>
      <c r="E140" t="s">
        <v>10</v>
      </c>
      <c r="F140" t="s">
        <v>11</v>
      </c>
      <c r="G140" s="34">
        <v>1218</v>
      </c>
    </row>
    <row r="141" spans="1:7" x14ac:dyDescent="0.35">
      <c r="A141">
        <v>2003</v>
      </c>
      <c r="B141" t="s">
        <v>7</v>
      </c>
      <c r="C141" t="s">
        <v>26</v>
      </c>
      <c r="D141" t="s">
        <v>27</v>
      </c>
      <c r="E141" t="s">
        <v>10</v>
      </c>
      <c r="F141" t="s">
        <v>11</v>
      </c>
      <c r="G141" s="34">
        <v>119</v>
      </c>
    </row>
    <row r="142" spans="1:7" x14ac:dyDescent="0.35">
      <c r="A142">
        <v>2004</v>
      </c>
      <c r="B142" t="s">
        <v>7</v>
      </c>
      <c r="C142" t="s">
        <v>26</v>
      </c>
      <c r="D142" t="s">
        <v>27</v>
      </c>
      <c r="E142" t="s">
        <v>10</v>
      </c>
      <c r="F142" t="s">
        <v>11</v>
      </c>
      <c r="G142" s="34">
        <v>1640</v>
      </c>
    </row>
    <row r="143" spans="1:7" x14ac:dyDescent="0.35">
      <c r="A143">
        <v>2005</v>
      </c>
      <c r="B143" t="s">
        <v>7</v>
      </c>
      <c r="C143" t="s">
        <v>26</v>
      </c>
      <c r="D143" t="s">
        <v>27</v>
      </c>
      <c r="E143" t="s">
        <v>10</v>
      </c>
      <c r="F143" t="s">
        <v>11</v>
      </c>
      <c r="G143" s="34">
        <v>716</v>
      </c>
    </row>
    <row r="144" spans="1:7" x14ac:dyDescent="0.35">
      <c r="A144">
        <v>2006</v>
      </c>
      <c r="B144" t="s">
        <v>7</v>
      </c>
      <c r="C144" t="s">
        <v>26</v>
      </c>
      <c r="D144" t="s">
        <v>27</v>
      </c>
      <c r="E144" t="s">
        <v>10</v>
      </c>
      <c r="F144" t="s">
        <v>11</v>
      </c>
      <c r="G144" s="34">
        <v>2452</v>
      </c>
    </row>
    <row r="145" spans="1:7" x14ac:dyDescent="0.35">
      <c r="A145">
        <v>2007</v>
      </c>
      <c r="B145" t="s">
        <v>7</v>
      </c>
      <c r="C145" t="s">
        <v>26</v>
      </c>
      <c r="D145" t="s">
        <v>27</v>
      </c>
      <c r="E145" t="s">
        <v>10</v>
      </c>
      <c r="F145" t="s">
        <v>11</v>
      </c>
      <c r="G145" s="34">
        <v>2393</v>
      </c>
    </row>
    <row r="146" spans="1:7" x14ac:dyDescent="0.35">
      <c r="A146">
        <v>2008</v>
      </c>
      <c r="B146" t="s">
        <v>7</v>
      </c>
      <c r="C146" t="s">
        <v>26</v>
      </c>
      <c r="D146" t="s">
        <v>27</v>
      </c>
      <c r="E146" t="s">
        <v>10</v>
      </c>
      <c r="F146" t="s">
        <v>11</v>
      </c>
      <c r="G146" s="34">
        <v>1692</v>
      </c>
    </row>
    <row r="147" spans="1:7" x14ac:dyDescent="0.35">
      <c r="A147">
        <v>2009</v>
      </c>
      <c r="B147" t="s">
        <v>7</v>
      </c>
      <c r="C147" t="s">
        <v>26</v>
      </c>
      <c r="D147" t="s">
        <v>27</v>
      </c>
      <c r="E147" t="s">
        <v>10</v>
      </c>
      <c r="F147" t="s">
        <v>11</v>
      </c>
      <c r="G147" s="34">
        <v>1908</v>
      </c>
    </row>
    <row r="148" spans="1:7" x14ac:dyDescent="0.35">
      <c r="A148">
        <v>2010</v>
      </c>
      <c r="B148" t="s">
        <v>7</v>
      </c>
      <c r="C148" t="s">
        <v>26</v>
      </c>
      <c r="D148" t="s">
        <v>27</v>
      </c>
      <c r="E148" t="s">
        <v>10</v>
      </c>
      <c r="F148" t="s">
        <v>11</v>
      </c>
      <c r="G148" s="34">
        <v>1198</v>
      </c>
    </row>
    <row r="149" spans="1:7" x14ac:dyDescent="0.35">
      <c r="A149">
        <v>2011</v>
      </c>
      <c r="B149" t="s">
        <v>7</v>
      </c>
      <c r="C149" t="s">
        <v>26</v>
      </c>
      <c r="D149" t="s">
        <v>27</v>
      </c>
      <c r="E149" t="s">
        <v>10</v>
      </c>
      <c r="F149" t="s">
        <v>11</v>
      </c>
      <c r="G149" s="34">
        <v>2284</v>
      </c>
    </row>
    <row r="150" spans="1:7" x14ac:dyDescent="0.35">
      <c r="A150">
        <v>2012</v>
      </c>
      <c r="B150" t="s">
        <v>7</v>
      </c>
      <c r="C150" t="s">
        <v>26</v>
      </c>
      <c r="D150" t="s">
        <v>27</v>
      </c>
      <c r="E150" t="s">
        <v>10</v>
      </c>
      <c r="F150" t="s">
        <v>11</v>
      </c>
      <c r="G150" s="34">
        <v>2018</v>
      </c>
    </row>
    <row r="151" spans="1:7" x14ac:dyDescent="0.35">
      <c r="A151">
        <v>2013</v>
      </c>
      <c r="B151" t="s">
        <v>7</v>
      </c>
      <c r="C151" t="s">
        <v>26</v>
      </c>
      <c r="D151" t="s">
        <v>27</v>
      </c>
      <c r="E151" t="s">
        <v>10</v>
      </c>
      <c r="F151" t="s">
        <v>11</v>
      </c>
      <c r="G151" s="35">
        <v>2525</v>
      </c>
    </row>
    <row r="152" spans="1:7" x14ac:dyDescent="0.35">
      <c r="A152">
        <v>2014</v>
      </c>
      <c r="B152" t="s">
        <v>7</v>
      </c>
      <c r="C152" t="s">
        <v>26</v>
      </c>
      <c r="D152" t="s">
        <v>27</v>
      </c>
      <c r="E152" t="s">
        <v>10</v>
      </c>
      <c r="F152" t="s">
        <v>11</v>
      </c>
      <c r="G152" s="35">
        <v>3198</v>
      </c>
    </row>
    <row r="153" spans="1:7" x14ac:dyDescent="0.35">
      <c r="A153">
        <v>2015</v>
      </c>
      <c r="B153" t="s">
        <v>7</v>
      </c>
      <c r="C153" t="s">
        <v>26</v>
      </c>
      <c r="D153" t="s">
        <v>27</v>
      </c>
      <c r="E153" t="s">
        <v>10</v>
      </c>
      <c r="F153" t="s">
        <v>11</v>
      </c>
      <c r="G153" s="35">
        <v>2721</v>
      </c>
    </row>
    <row r="154" spans="1:7" x14ac:dyDescent="0.35">
      <c r="A154">
        <v>2016</v>
      </c>
      <c r="B154" t="s">
        <v>7</v>
      </c>
      <c r="C154" t="s">
        <v>26</v>
      </c>
      <c r="D154" t="s">
        <v>27</v>
      </c>
      <c r="E154" t="s">
        <v>10</v>
      </c>
      <c r="F154" t="s">
        <v>11</v>
      </c>
      <c r="G154" s="35">
        <v>1789</v>
      </c>
    </row>
    <row r="155" spans="1:7" x14ac:dyDescent="0.35">
      <c r="A155">
        <v>2000</v>
      </c>
      <c r="B155" t="s">
        <v>12</v>
      </c>
      <c r="C155" t="s">
        <v>28</v>
      </c>
      <c r="D155" t="s">
        <v>29</v>
      </c>
      <c r="E155" t="s">
        <v>10</v>
      </c>
      <c r="F155" t="s">
        <v>11</v>
      </c>
      <c r="G155" s="34">
        <v>5705</v>
      </c>
    </row>
    <row r="156" spans="1:7" x14ac:dyDescent="0.35">
      <c r="A156">
        <v>2001</v>
      </c>
      <c r="B156" t="s">
        <v>12</v>
      </c>
      <c r="C156" t="s">
        <v>28</v>
      </c>
      <c r="D156" t="s">
        <v>29</v>
      </c>
      <c r="E156" t="s">
        <v>10</v>
      </c>
      <c r="F156" t="s">
        <v>11</v>
      </c>
      <c r="G156" s="34">
        <v>4247</v>
      </c>
    </row>
    <row r="157" spans="1:7" x14ac:dyDescent="0.35">
      <c r="A157">
        <v>2002</v>
      </c>
      <c r="B157" t="s">
        <v>12</v>
      </c>
      <c r="C157" t="s">
        <v>28</v>
      </c>
      <c r="D157" t="s">
        <v>29</v>
      </c>
      <c r="E157" t="s">
        <v>10</v>
      </c>
      <c r="F157" t="s">
        <v>11</v>
      </c>
      <c r="G157" s="34">
        <v>3385</v>
      </c>
    </row>
    <row r="158" spans="1:7" x14ac:dyDescent="0.35">
      <c r="A158">
        <v>2003</v>
      </c>
      <c r="B158" t="s">
        <v>12</v>
      </c>
      <c r="C158" t="s">
        <v>28</v>
      </c>
      <c r="D158" t="s">
        <v>29</v>
      </c>
      <c r="E158" t="s">
        <v>10</v>
      </c>
      <c r="F158" t="s">
        <v>11</v>
      </c>
      <c r="G158" s="34">
        <v>255</v>
      </c>
    </row>
    <row r="159" spans="1:7" x14ac:dyDescent="0.35">
      <c r="A159">
        <v>2004</v>
      </c>
      <c r="B159" t="s">
        <v>12</v>
      </c>
      <c r="C159" t="s">
        <v>28</v>
      </c>
      <c r="D159" t="s">
        <v>29</v>
      </c>
      <c r="E159" t="s">
        <v>10</v>
      </c>
      <c r="F159" t="s">
        <v>11</v>
      </c>
      <c r="G159" s="34">
        <v>5673</v>
      </c>
    </row>
    <row r="160" spans="1:7" x14ac:dyDescent="0.35">
      <c r="A160">
        <v>2005</v>
      </c>
      <c r="B160" t="s">
        <v>12</v>
      </c>
      <c r="C160" t="s">
        <v>28</v>
      </c>
      <c r="D160" t="s">
        <v>29</v>
      </c>
      <c r="E160" t="s">
        <v>10</v>
      </c>
      <c r="F160" t="s">
        <v>11</v>
      </c>
      <c r="G160" s="34">
        <v>4628</v>
      </c>
    </row>
    <row r="161" spans="1:7" x14ac:dyDescent="0.35">
      <c r="A161">
        <v>2006</v>
      </c>
      <c r="B161" t="s">
        <v>12</v>
      </c>
      <c r="C161" t="s">
        <v>28</v>
      </c>
      <c r="D161" t="s">
        <v>29</v>
      </c>
      <c r="E161" t="s">
        <v>10</v>
      </c>
      <c r="F161" t="s">
        <v>11</v>
      </c>
      <c r="G161" s="34">
        <v>3112</v>
      </c>
    </row>
    <row r="162" spans="1:7" x14ac:dyDescent="0.35">
      <c r="A162">
        <v>2007</v>
      </c>
      <c r="B162" t="s">
        <v>12</v>
      </c>
      <c r="C162" t="s">
        <v>28</v>
      </c>
      <c r="D162" t="s">
        <v>29</v>
      </c>
      <c r="E162" t="s">
        <v>10</v>
      </c>
      <c r="F162" t="s">
        <v>11</v>
      </c>
      <c r="G162" s="34">
        <v>3855</v>
      </c>
    </row>
    <row r="163" spans="1:7" x14ac:dyDescent="0.35">
      <c r="A163">
        <v>2008</v>
      </c>
      <c r="B163" t="s">
        <v>12</v>
      </c>
      <c r="C163" t="s">
        <v>28</v>
      </c>
      <c r="D163" t="s">
        <v>29</v>
      </c>
      <c r="E163" t="s">
        <v>10</v>
      </c>
      <c r="F163" t="s">
        <v>11</v>
      </c>
      <c r="G163" s="34">
        <v>2864</v>
      </c>
    </row>
    <row r="164" spans="1:7" x14ac:dyDescent="0.35">
      <c r="A164">
        <v>2009</v>
      </c>
      <c r="B164" t="s">
        <v>12</v>
      </c>
      <c r="C164" t="s">
        <v>28</v>
      </c>
      <c r="D164" t="s">
        <v>29</v>
      </c>
      <c r="E164" t="s">
        <v>10</v>
      </c>
      <c r="F164" t="s">
        <v>11</v>
      </c>
      <c r="G164" s="34">
        <v>4403</v>
      </c>
    </row>
    <row r="165" spans="1:7" x14ac:dyDescent="0.35">
      <c r="A165">
        <v>2010</v>
      </c>
      <c r="B165" t="s">
        <v>12</v>
      </c>
      <c r="C165" t="s">
        <v>28</v>
      </c>
      <c r="D165" t="s">
        <v>29</v>
      </c>
      <c r="E165" t="s">
        <v>10</v>
      </c>
      <c r="F165" t="s">
        <v>11</v>
      </c>
      <c r="G165" s="34">
        <v>1008</v>
      </c>
    </row>
    <row r="166" spans="1:7" x14ac:dyDescent="0.35">
      <c r="A166">
        <v>2011</v>
      </c>
      <c r="B166" t="s">
        <v>12</v>
      </c>
      <c r="C166" t="s">
        <v>28</v>
      </c>
      <c r="D166" t="s">
        <v>29</v>
      </c>
      <c r="E166" t="s">
        <v>10</v>
      </c>
      <c r="F166" t="s">
        <v>11</v>
      </c>
      <c r="G166" s="34">
        <v>1918</v>
      </c>
    </row>
    <row r="167" spans="1:7" x14ac:dyDescent="0.35">
      <c r="A167">
        <v>2012</v>
      </c>
      <c r="B167" t="s">
        <v>12</v>
      </c>
      <c r="C167" t="s">
        <v>28</v>
      </c>
      <c r="D167" t="s">
        <v>29</v>
      </c>
      <c r="E167" t="s">
        <v>10</v>
      </c>
      <c r="F167" t="s">
        <v>11</v>
      </c>
      <c r="G167" s="34">
        <v>1799</v>
      </c>
    </row>
    <row r="168" spans="1:7" x14ac:dyDescent="0.35">
      <c r="A168">
        <v>2013</v>
      </c>
      <c r="B168" t="s">
        <v>12</v>
      </c>
      <c r="C168" t="s">
        <v>28</v>
      </c>
      <c r="D168" t="s">
        <v>29</v>
      </c>
      <c r="E168" t="s">
        <v>10</v>
      </c>
      <c r="F168" t="s">
        <v>11</v>
      </c>
      <c r="G168" s="35">
        <v>2013</v>
      </c>
    </row>
    <row r="169" spans="1:7" x14ac:dyDescent="0.35">
      <c r="A169">
        <v>2014</v>
      </c>
      <c r="B169" t="s">
        <v>12</v>
      </c>
      <c r="C169" t="s">
        <v>28</v>
      </c>
      <c r="D169" t="s">
        <v>29</v>
      </c>
      <c r="E169" t="s">
        <v>10</v>
      </c>
      <c r="F169" t="s">
        <v>11</v>
      </c>
      <c r="G169" s="35">
        <v>3441</v>
      </c>
    </row>
    <row r="170" spans="1:7" x14ac:dyDescent="0.35">
      <c r="A170">
        <v>2015</v>
      </c>
      <c r="B170" t="s">
        <v>12</v>
      </c>
      <c r="C170" t="s">
        <v>28</v>
      </c>
      <c r="D170" t="s">
        <v>29</v>
      </c>
      <c r="E170" t="s">
        <v>10</v>
      </c>
      <c r="F170" t="s">
        <v>11</v>
      </c>
      <c r="G170" s="35">
        <v>3361</v>
      </c>
    </row>
    <row r="171" spans="1:7" x14ac:dyDescent="0.35">
      <c r="A171">
        <v>2016</v>
      </c>
      <c r="B171" t="s">
        <v>12</v>
      </c>
      <c r="C171" t="s">
        <v>28</v>
      </c>
      <c r="D171" t="s">
        <v>29</v>
      </c>
      <c r="E171" t="s">
        <v>10</v>
      </c>
      <c r="F171" t="s">
        <v>11</v>
      </c>
      <c r="G171" s="35">
        <v>3144</v>
      </c>
    </row>
    <row r="172" spans="1:7" x14ac:dyDescent="0.35">
      <c r="A172">
        <v>2000</v>
      </c>
      <c r="B172" t="s">
        <v>12</v>
      </c>
      <c r="C172" t="s">
        <v>30</v>
      </c>
      <c r="D172" t="s">
        <v>31</v>
      </c>
      <c r="E172" t="s">
        <v>10</v>
      </c>
      <c r="F172" t="s">
        <v>11</v>
      </c>
      <c r="G172" s="34">
        <v>278</v>
      </c>
    </row>
    <row r="173" spans="1:7" x14ac:dyDescent="0.35">
      <c r="A173">
        <v>2001</v>
      </c>
      <c r="B173" t="s">
        <v>12</v>
      </c>
      <c r="C173" t="s">
        <v>30</v>
      </c>
      <c r="D173" t="s">
        <v>31</v>
      </c>
      <c r="E173" t="s">
        <v>10</v>
      </c>
      <c r="F173" t="s">
        <v>11</v>
      </c>
      <c r="G173" s="34">
        <v>47</v>
      </c>
    </row>
    <row r="174" spans="1:7" x14ac:dyDescent="0.35">
      <c r="A174">
        <v>2002</v>
      </c>
      <c r="B174" t="s">
        <v>12</v>
      </c>
      <c r="C174" t="s">
        <v>30</v>
      </c>
      <c r="D174" t="s">
        <v>31</v>
      </c>
      <c r="E174" t="s">
        <v>10</v>
      </c>
      <c r="F174" t="s">
        <v>11</v>
      </c>
      <c r="G174" s="34">
        <v>136</v>
      </c>
    </row>
    <row r="175" spans="1:7" x14ac:dyDescent="0.35">
      <c r="A175">
        <v>2003</v>
      </c>
      <c r="B175" t="s">
        <v>12</v>
      </c>
      <c r="C175" t="s">
        <v>30</v>
      </c>
      <c r="D175" t="s">
        <v>31</v>
      </c>
      <c r="E175" t="s">
        <v>10</v>
      </c>
      <c r="F175" t="s">
        <v>11</v>
      </c>
      <c r="G175" s="34">
        <v>84</v>
      </c>
    </row>
    <row r="176" spans="1:7" x14ac:dyDescent="0.35">
      <c r="A176">
        <v>2004</v>
      </c>
      <c r="B176" t="s">
        <v>12</v>
      </c>
      <c r="C176" t="s">
        <v>30</v>
      </c>
      <c r="D176" t="s">
        <v>31</v>
      </c>
      <c r="E176" t="s">
        <v>10</v>
      </c>
      <c r="F176" t="s">
        <v>11</v>
      </c>
      <c r="G176" s="34">
        <v>30</v>
      </c>
    </row>
    <row r="177" spans="1:7" x14ac:dyDescent="0.35">
      <c r="A177">
        <v>2005</v>
      </c>
      <c r="B177" t="s">
        <v>12</v>
      </c>
      <c r="C177" t="s">
        <v>30</v>
      </c>
      <c r="D177" t="s">
        <v>31</v>
      </c>
      <c r="E177" t="s">
        <v>10</v>
      </c>
      <c r="F177" t="s">
        <v>11</v>
      </c>
      <c r="G177" s="34">
        <v>51</v>
      </c>
    </row>
    <row r="178" spans="1:7" x14ac:dyDescent="0.35">
      <c r="A178">
        <v>2006</v>
      </c>
      <c r="B178" t="s">
        <v>12</v>
      </c>
      <c r="C178" t="s">
        <v>30</v>
      </c>
      <c r="D178" t="s">
        <v>31</v>
      </c>
      <c r="E178" t="s">
        <v>10</v>
      </c>
      <c r="F178" t="s">
        <v>11</v>
      </c>
      <c r="G178" s="34">
        <v>125</v>
      </c>
    </row>
    <row r="179" spans="1:7" x14ac:dyDescent="0.35">
      <c r="A179">
        <v>2007</v>
      </c>
      <c r="B179" t="s">
        <v>12</v>
      </c>
      <c r="C179" t="s">
        <v>30</v>
      </c>
      <c r="D179" t="s">
        <v>31</v>
      </c>
      <c r="E179" t="s">
        <v>10</v>
      </c>
      <c r="F179" t="s">
        <v>11</v>
      </c>
      <c r="G179" s="34">
        <v>0</v>
      </c>
    </row>
    <row r="180" spans="1:7" x14ac:dyDescent="0.35">
      <c r="A180">
        <v>2008</v>
      </c>
      <c r="B180" t="s">
        <v>12</v>
      </c>
      <c r="C180" t="s">
        <v>30</v>
      </c>
      <c r="D180" t="s">
        <v>31</v>
      </c>
      <c r="E180" t="s">
        <v>10</v>
      </c>
      <c r="F180" t="s">
        <v>11</v>
      </c>
      <c r="G180" s="34">
        <v>105</v>
      </c>
    </row>
    <row r="181" spans="1:7" x14ac:dyDescent="0.35">
      <c r="A181">
        <v>2009</v>
      </c>
      <c r="B181" t="s">
        <v>12</v>
      </c>
      <c r="C181" t="s">
        <v>30</v>
      </c>
      <c r="D181" t="s">
        <v>31</v>
      </c>
      <c r="E181" t="s">
        <v>10</v>
      </c>
      <c r="F181" t="s">
        <v>11</v>
      </c>
      <c r="G181" s="34">
        <v>99</v>
      </c>
    </row>
    <row r="182" spans="1:7" x14ac:dyDescent="0.35">
      <c r="A182">
        <v>2010</v>
      </c>
      <c r="B182" t="s">
        <v>12</v>
      </c>
      <c r="C182" t="s">
        <v>30</v>
      </c>
      <c r="D182" t="s">
        <v>31</v>
      </c>
      <c r="E182" t="s">
        <v>10</v>
      </c>
      <c r="F182" t="s">
        <v>11</v>
      </c>
      <c r="G182" s="34">
        <v>189</v>
      </c>
    </row>
    <row r="183" spans="1:7" x14ac:dyDescent="0.35">
      <c r="A183">
        <v>2011</v>
      </c>
      <c r="B183" t="s">
        <v>12</v>
      </c>
      <c r="C183" t="s">
        <v>30</v>
      </c>
      <c r="D183" t="s">
        <v>31</v>
      </c>
      <c r="E183" t="s">
        <v>10</v>
      </c>
      <c r="F183" t="s">
        <v>11</v>
      </c>
      <c r="G183" s="34">
        <v>20</v>
      </c>
    </row>
    <row r="184" spans="1:7" x14ac:dyDescent="0.35">
      <c r="A184">
        <v>2012</v>
      </c>
      <c r="B184" t="s">
        <v>12</v>
      </c>
      <c r="C184" t="s">
        <v>30</v>
      </c>
      <c r="D184" t="s">
        <v>31</v>
      </c>
      <c r="E184" t="s">
        <v>10</v>
      </c>
      <c r="F184" t="s">
        <v>11</v>
      </c>
      <c r="G184" s="34">
        <v>99</v>
      </c>
    </row>
    <row r="185" spans="1:7" x14ac:dyDescent="0.35">
      <c r="A185">
        <v>2013</v>
      </c>
      <c r="B185" t="s">
        <v>12</v>
      </c>
      <c r="C185" t="s">
        <v>30</v>
      </c>
      <c r="D185" t="s">
        <v>31</v>
      </c>
      <c r="E185" t="s">
        <v>10</v>
      </c>
      <c r="F185" t="s">
        <v>11</v>
      </c>
      <c r="G185" s="35">
        <v>506</v>
      </c>
    </row>
    <row r="186" spans="1:7" x14ac:dyDescent="0.35">
      <c r="A186">
        <v>2014</v>
      </c>
      <c r="B186" t="s">
        <v>12</v>
      </c>
      <c r="C186" t="s">
        <v>30</v>
      </c>
      <c r="D186" t="s">
        <v>31</v>
      </c>
      <c r="E186" t="s">
        <v>10</v>
      </c>
      <c r="F186" t="s">
        <v>11</v>
      </c>
      <c r="G186" s="35">
        <v>22</v>
      </c>
    </row>
    <row r="187" spans="1:7" x14ac:dyDescent="0.35">
      <c r="A187">
        <v>2015</v>
      </c>
      <c r="B187" t="s">
        <v>12</v>
      </c>
      <c r="C187" t="s">
        <v>30</v>
      </c>
      <c r="D187" t="s">
        <v>31</v>
      </c>
      <c r="E187" t="s">
        <v>10</v>
      </c>
      <c r="F187" t="s">
        <v>11</v>
      </c>
      <c r="G187" s="35">
        <v>292</v>
      </c>
    </row>
    <row r="188" spans="1:7" x14ac:dyDescent="0.35">
      <c r="A188">
        <v>2016</v>
      </c>
      <c r="B188" t="s">
        <v>12</v>
      </c>
      <c r="C188" t="s">
        <v>30</v>
      </c>
      <c r="D188" t="s">
        <v>31</v>
      </c>
      <c r="E188" t="s">
        <v>10</v>
      </c>
      <c r="F188" t="s">
        <v>11</v>
      </c>
      <c r="G188" s="35">
        <v>830</v>
      </c>
    </row>
    <row r="189" spans="1:7" x14ac:dyDescent="0.35">
      <c r="A189">
        <v>2000</v>
      </c>
      <c r="B189" t="s">
        <v>12</v>
      </c>
      <c r="C189" t="s">
        <v>32</v>
      </c>
      <c r="D189" t="s">
        <v>33</v>
      </c>
      <c r="E189" t="s">
        <v>10</v>
      </c>
      <c r="F189" t="s">
        <v>11</v>
      </c>
      <c r="G189" s="34">
        <v>2706</v>
      </c>
    </row>
    <row r="190" spans="1:7" x14ac:dyDescent="0.35">
      <c r="A190">
        <v>2001</v>
      </c>
      <c r="B190" t="s">
        <v>12</v>
      </c>
      <c r="C190" t="s">
        <v>32</v>
      </c>
      <c r="D190" t="s">
        <v>33</v>
      </c>
      <c r="E190" t="s">
        <v>10</v>
      </c>
      <c r="F190" t="s">
        <v>11</v>
      </c>
      <c r="G190" s="34">
        <v>1011</v>
      </c>
    </row>
    <row r="191" spans="1:7" x14ac:dyDescent="0.35">
      <c r="A191">
        <v>2002</v>
      </c>
      <c r="B191" t="s">
        <v>12</v>
      </c>
      <c r="C191" t="s">
        <v>32</v>
      </c>
      <c r="D191" t="s">
        <v>33</v>
      </c>
      <c r="E191" t="s">
        <v>10</v>
      </c>
      <c r="F191" t="s">
        <v>11</v>
      </c>
      <c r="G191" s="34">
        <v>1661</v>
      </c>
    </row>
    <row r="192" spans="1:7" x14ac:dyDescent="0.35">
      <c r="A192">
        <v>2003</v>
      </c>
      <c r="B192" t="s">
        <v>12</v>
      </c>
      <c r="C192" t="s">
        <v>32</v>
      </c>
      <c r="D192" t="s">
        <v>33</v>
      </c>
      <c r="E192" t="s">
        <v>10</v>
      </c>
      <c r="F192" t="s">
        <v>11</v>
      </c>
      <c r="G192" s="34">
        <v>45</v>
      </c>
    </row>
    <row r="193" spans="1:7" x14ac:dyDescent="0.35">
      <c r="A193">
        <v>2004</v>
      </c>
      <c r="B193" t="s">
        <v>12</v>
      </c>
      <c r="C193" t="s">
        <v>32</v>
      </c>
      <c r="D193" t="s">
        <v>33</v>
      </c>
      <c r="E193" t="s">
        <v>10</v>
      </c>
      <c r="F193" t="s">
        <v>11</v>
      </c>
      <c r="G193" s="34">
        <v>383</v>
      </c>
    </row>
    <row r="194" spans="1:7" x14ac:dyDescent="0.35">
      <c r="A194">
        <v>2005</v>
      </c>
      <c r="B194" t="s">
        <v>12</v>
      </c>
      <c r="C194" t="s">
        <v>32</v>
      </c>
      <c r="D194" t="s">
        <v>33</v>
      </c>
      <c r="E194" t="s">
        <v>10</v>
      </c>
      <c r="F194" t="s">
        <v>11</v>
      </c>
      <c r="G194" s="34">
        <v>342</v>
      </c>
    </row>
    <row r="195" spans="1:7" x14ac:dyDescent="0.35">
      <c r="A195">
        <v>2006</v>
      </c>
      <c r="B195" t="s">
        <v>12</v>
      </c>
      <c r="C195" t="s">
        <v>32</v>
      </c>
      <c r="D195" t="s">
        <v>33</v>
      </c>
      <c r="E195" t="s">
        <v>10</v>
      </c>
      <c r="F195" t="s">
        <v>11</v>
      </c>
      <c r="G195" s="34">
        <v>318</v>
      </c>
    </row>
    <row r="196" spans="1:7" x14ac:dyDescent="0.35">
      <c r="A196">
        <v>2007</v>
      </c>
      <c r="B196" t="s">
        <v>12</v>
      </c>
      <c r="C196" t="s">
        <v>32</v>
      </c>
      <c r="D196" t="s">
        <v>33</v>
      </c>
      <c r="E196" t="s">
        <v>10</v>
      </c>
      <c r="F196" t="s">
        <v>11</v>
      </c>
      <c r="G196" s="34">
        <v>444</v>
      </c>
    </row>
    <row r="197" spans="1:7" x14ac:dyDescent="0.35">
      <c r="A197">
        <v>2008</v>
      </c>
      <c r="B197" t="s">
        <v>12</v>
      </c>
      <c r="C197" t="s">
        <v>32</v>
      </c>
      <c r="D197" t="s">
        <v>33</v>
      </c>
      <c r="E197" t="s">
        <v>10</v>
      </c>
      <c r="F197" t="s">
        <v>11</v>
      </c>
      <c r="G197" s="34">
        <v>128</v>
      </c>
    </row>
    <row r="198" spans="1:7" x14ac:dyDescent="0.35">
      <c r="A198">
        <v>2009</v>
      </c>
      <c r="B198" t="s">
        <v>12</v>
      </c>
      <c r="C198" t="s">
        <v>32</v>
      </c>
      <c r="D198" t="s">
        <v>33</v>
      </c>
      <c r="E198" t="s">
        <v>10</v>
      </c>
      <c r="F198" t="s">
        <v>11</v>
      </c>
      <c r="G198" s="34">
        <v>230</v>
      </c>
    </row>
    <row r="199" spans="1:7" x14ac:dyDescent="0.35">
      <c r="A199">
        <v>2010</v>
      </c>
      <c r="B199" t="s">
        <v>12</v>
      </c>
      <c r="C199" t="s">
        <v>32</v>
      </c>
      <c r="D199" t="s">
        <v>33</v>
      </c>
      <c r="E199" t="s">
        <v>10</v>
      </c>
      <c r="F199" t="s">
        <v>11</v>
      </c>
      <c r="G199" s="34">
        <v>245</v>
      </c>
    </row>
    <row r="200" spans="1:7" x14ac:dyDescent="0.35">
      <c r="A200">
        <v>2011</v>
      </c>
      <c r="B200" t="s">
        <v>12</v>
      </c>
      <c r="C200" t="s">
        <v>32</v>
      </c>
      <c r="D200" t="s">
        <v>33</v>
      </c>
      <c r="E200" t="s">
        <v>10</v>
      </c>
      <c r="F200" t="s">
        <v>11</v>
      </c>
      <c r="G200" s="34">
        <v>276</v>
      </c>
    </row>
    <row r="201" spans="1:7" x14ac:dyDescent="0.35">
      <c r="A201">
        <v>2012</v>
      </c>
      <c r="B201" t="s">
        <v>12</v>
      </c>
      <c r="C201" t="s">
        <v>32</v>
      </c>
      <c r="D201" t="s">
        <v>33</v>
      </c>
      <c r="E201" t="s">
        <v>10</v>
      </c>
      <c r="F201" t="s">
        <v>11</v>
      </c>
      <c r="G201" s="34">
        <v>583</v>
      </c>
    </row>
    <row r="202" spans="1:7" x14ac:dyDescent="0.35">
      <c r="A202">
        <v>2013</v>
      </c>
      <c r="B202" t="s">
        <v>12</v>
      </c>
      <c r="C202" t="s">
        <v>32</v>
      </c>
      <c r="D202" t="s">
        <v>33</v>
      </c>
      <c r="E202" t="s">
        <v>10</v>
      </c>
      <c r="F202" t="s">
        <v>11</v>
      </c>
      <c r="G202" s="35">
        <v>259</v>
      </c>
    </row>
    <row r="203" spans="1:7" x14ac:dyDescent="0.35">
      <c r="A203">
        <v>2014</v>
      </c>
      <c r="B203" t="s">
        <v>12</v>
      </c>
      <c r="C203" t="s">
        <v>32</v>
      </c>
      <c r="D203" t="s">
        <v>33</v>
      </c>
      <c r="E203" t="s">
        <v>10</v>
      </c>
      <c r="F203" t="s">
        <v>11</v>
      </c>
      <c r="G203" s="35">
        <v>215</v>
      </c>
    </row>
    <row r="204" spans="1:7" x14ac:dyDescent="0.35">
      <c r="A204">
        <v>2015</v>
      </c>
      <c r="B204" t="s">
        <v>12</v>
      </c>
      <c r="C204" t="s">
        <v>32</v>
      </c>
      <c r="D204" t="s">
        <v>33</v>
      </c>
      <c r="E204" t="s">
        <v>10</v>
      </c>
      <c r="F204" t="s">
        <v>11</v>
      </c>
      <c r="G204" s="35">
        <v>584</v>
      </c>
    </row>
    <row r="205" spans="1:7" x14ac:dyDescent="0.35">
      <c r="A205">
        <v>2016</v>
      </c>
      <c r="B205" t="s">
        <v>12</v>
      </c>
      <c r="C205" t="s">
        <v>32</v>
      </c>
      <c r="D205" t="s">
        <v>33</v>
      </c>
      <c r="E205" t="s">
        <v>10</v>
      </c>
      <c r="F205" t="s">
        <v>11</v>
      </c>
      <c r="G205" s="35">
        <v>556</v>
      </c>
    </row>
    <row r="206" spans="1:7" x14ac:dyDescent="0.35">
      <c r="A206">
        <v>2000</v>
      </c>
      <c r="B206" t="s">
        <v>12</v>
      </c>
      <c r="C206" t="s">
        <v>34</v>
      </c>
      <c r="D206" t="s">
        <v>35</v>
      </c>
      <c r="E206" t="s">
        <v>10</v>
      </c>
      <c r="F206" t="s">
        <v>11</v>
      </c>
      <c r="G206" s="34">
        <v>1449</v>
      </c>
    </row>
    <row r="207" spans="1:7" x14ac:dyDescent="0.35">
      <c r="A207">
        <v>2001</v>
      </c>
      <c r="B207" t="s">
        <v>12</v>
      </c>
      <c r="C207" t="s">
        <v>34</v>
      </c>
      <c r="D207" t="s">
        <v>35</v>
      </c>
      <c r="E207" t="s">
        <v>10</v>
      </c>
      <c r="F207" t="s">
        <v>11</v>
      </c>
      <c r="G207" s="34">
        <v>3001</v>
      </c>
    </row>
    <row r="208" spans="1:7" x14ac:dyDescent="0.35">
      <c r="A208">
        <v>2002</v>
      </c>
      <c r="B208" t="s">
        <v>12</v>
      </c>
      <c r="C208" t="s">
        <v>34</v>
      </c>
      <c r="D208" t="s">
        <v>35</v>
      </c>
      <c r="E208" t="s">
        <v>10</v>
      </c>
      <c r="F208" t="s">
        <v>11</v>
      </c>
      <c r="G208" s="34">
        <v>2045</v>
      </c>
    </row>
    <row r="209" spans="1:7" x14ac:dyDescent="0.35">
      <c r="A209">
        <v>2003</v>
      </c>
      <c r="B209" t="s">
        <v>12</v>
      </c>
      <c r="C209" t="s">
        <v>34</v>
      </c>
      <c r="D209" t="s">
        <v>35</v>
      </c>
      <c r="E209" t="s">
        <v>10</v>
      </c>
      <c r="F209" t="s">
        <v>11</v>
      </c>
      <c r="G209" s="34">
        <v>339</v>
      </c>
    </row>
    <row r="210" spans="1:7" x14ac:dyDescent="0.35">
      <c r="A210">
        <v>2004</v>
      </c>
      <c r="B210" t="s">
        <v>12</v>
      </c>
      <c r="C210" t="s">
        <v>34</v>
      </c>
      <c r="D210" t="s">
        <v>35</v>
      </c>
      <c r="E210" t="s">
        <v>10</v>
      </c>
      <c r="F210" t="s">
        <v>11</v>
      </c>
      <c r="G210" s="34">
        <v>852</v>
      </c>
    </row>
    <row r="211" spans="1:7" x14ac:dyDescent="0.35">
      <c r="A211">
        <v>2005</v>
      </c>
      <c r="B211" t="s">
        <v>12</v>
      </c>
      <c r="C211" t="s">
        <v>34</v>
      </c>
      <c r="D211" t="s">
        <v>35</v>
      </c>
      <c r="E211" t="s">
        <v>10</v>
      </c>
      <c r="F211" t="s">
        <v>11</v>
      </c>
      <c r="G211" s="34">
        <v>1056</v>
      </c>
    </row>
    <row r="212" spans="1:7" x14ac:dyDescent="0.35">
      <c r="A212">
        <v>2006</v>
      </c>
      <c r="B212" t="s">
        <v>12</v>
      </c>
      <c r="C212" t="s">
        <v>34</v>
      </c>
      <c r="D212" t="s">
        <v>35</v>
      </c>
      <c r="E212" t="s">
        <v>10</v>
      </c>
      <c r="F212" t="s">
        <v>11</v>
      </c>
      <c r="G212" s="34">
        <v>692</v>
      </c>
    </row>
    <row r="213" spans="1:7" x14ac:dyDescent="0.35">
      <c r="A213">
        <v>2007</v>
      </c>
      <c r="B213" t="s">
        <v>12</v>
      </c>
      <c r="C213" t="s">
        <v>34</v>
      </c>
      <c r="D213" t="s">
        <v>35</v>
      </c>
      <c r="E213" t="s">
        <v>10</v>
      </c>
      <c r="F213" t="s">
        <v>11</v>
      </c>
      <c r="G213" s="34">
        <v>1396</v>
      </c>
    </row>
    <row r="214" spans="1:7" x14ac:dyDescent="0.35">
      <c r="A214">
        <v>2008</v>
      </c>
      <c r="B214" t="s">
        <v>12</v>
      </c>
      <c r="C214" t="s">
        <v>34</v>
      </c>
      <c r="D214" t="s">
        <v>35</v>
      </c>
      <c r="E214" t="s">
        <v>10</v>
      </c>
      <c r="F214" t="s">
        <v>11</v>
      </c>
      <c r="G214" s="34">
        <v>1281</v>
      </c>
    </row>
    <row r="215" spans="1:7" x14ac:dyDescent="0.35">
      <c r="A215">
        <v>2009</v>
      </c>
      <c r="B215" t="s">
        <v>12</v>
      </c>
      <c r="C215" t="s">
        <v>34</v>
      </c>
      <c r="D215" t="s">
        <v>35</v>
      </c>
      <c r="E215" t="s">
        <v>10</v>
      </c>
      <c r="F215" t="s">
        <v>11</v>
      </c>
      <c r="G215" s="34">
        <v>1288</v>
      </c>
    </row>
    <row r="216" spans="1:7" x14ac:dyDescent="0.35">
      <c r="A216">
        <v>2010</v>
      </c>
      <c r="B216" t="s">
        <v>12</v>
      </c>
      <c r="C216" t="s">
        <v>34</v>
      </c>
      <c r="D216" t="s">
        <v>35</v>
      </c>
      <c r="E216" t="s">
        <v>10</v>
      </c>
      <c r="F216" t="s">
        <v>11</v>
      </c>
      <c r="G216" s="34">
        <v>626</v>
      </c>
    </row>
    <row r="217" spans="1:7" x14ac:dyDescent="0.35">
      <c r="A217">
        <v>2011</v>
      </c>
      <c r="B217" t="s">
        <v>12</v>
      </c>
      <c r="C217" t="s">
        <v>34</v>
      </c>
      <c r="D217" t="s">
        <v>35</v>
      </c>
      <c r="E217" t="s">
        <v>10</v>
      </c>
      <c r="F217" t="s">
        <v>11</v>
      </c>
      <c r="G217" s="34">
        <v>1183</v>
      </c>
    </row>
    <row r="218" spans="1:7" x14ac:dyDescent="0.35">
      <c r="A218">
        <v>2012</v>
      </c>
      <c r="B218" t="s">
        <v>12</v>
      </c>
      <c r="C218" t="s">
        <v>34</v>
      </c>
      <c r="D218" t="s">
        <v>35</v>
      </c>
      <c r="E218" t="s">
        <v>10</v>
      </c>
      <c r="F218" t="s">
        <v>11</v>
      </c>
      <c r="G218" s="34">
        <v>1519</v>
      </c>
    </row>
    <row r="219" spans="1:7" x14ac:dyDescent="0.35">
      <c r="A219">
        <v>2013</v>
      </c>
      <c r="B219" t="s">
        <v>12</v>
      </c>
      <c r="C219" t="s">
        <v>34</v>
      </c>
      <c r="D219" t="s">
        <v>35</v>
      </c>
      <c r="E219" t="s">
        <v>10</v>
      </c>
      <c r="F219" t="s">
        <v>11</v>
      </c>
      <c r="G219" s="35">
        <v>1584</v>
      </c>
    </row>
    <row r="220" spans="1:7" x14ac:dyDescent="0.35">
      <c r="A220">
        <v>2014</v>
      </c>
      <c r="B220" t="s">
        <v>12</v>
      </c>
      <c r="C220" t="s">
        <v>34</v>
      </c>
      <c r="D220" t="s">
        <v>35</v>
      </c>
      <c r="E220" t="s">
        <v>10</v>
      </c>
      <c r="F220" t="s">
        <v>11</v>
      </c>
      <c r="G220" s="35">
        <v>1396</v>
      </c>
    </row>
    <row r="221" spans="1:7" x14ac:dyDescent="0.35">
      <c r="A221">
        <v>2015</v>
      </c>
      <c r="B221" t="s">
        <v>12</v>
      </c>
      <c r="C221" t="s">
        <v>34</v>
      </c>
      <c r="D221" t="s">
        <v>35</v>
      </c>
      <c r="E221" t="s">
        <v>10</v>
      </c>
      <c r="F221" t="s">
        <v>11</v>
      </c>
      <c r="G221" s="35">
        <v>1010</v>
      </c>
    </row>
    <row r="222" spans="1:7" x14ac:dyDescent="0.35">
      <c r="A222">
        <v>2016</v>
      </c>
      <c r="B222" t="s">
        <v>12</v>
      </c>
      <c r="C222" t="s">
        <v>34</v>
      </c>
      <c r="D222" t="s">
        <v>35</v>
      </c>
      <c r="E222" t="s">
        <v>10</v>
      </c>
      <c r="F222" t="s">
        <v>11</v>
      </c>
      <c r="G222" s="35">
        <v>756</v>
      </c>
    </row>
    <row r="223" spans="1:7" x14ac:dyDescent="0.35">
      <c r="A223">
        <v>2000</v>
      </c>
      <c r="B223" t="s">
        <v>12</v>
      </c>
      <c r="C223" t="s">
        <v>36</v>
      </c>
      <c r="D223" t="s">
        <v>37</v>
      </c>
      <c r="E223" t="s">
        <v>10</v>
      </c>
      <c r="F223" t="s">
        <v>11</v>
      </c>
      <c r="G223" s="34">
        <v>638</v>
      </c>
    </row>
    <row r="224" spans="1:7" x14ac:dyDescent="0.35">
      <c r="A224">
        <v>2001</v>
      </c>
      <c r="B224" t="s">
        <v>12</v>
      </c>
      <c r="C224" t="s">
        <v>36</v>
      </c>
      <c r="D224" t="s">
        <v>37</v>
      </c>
      <c r="E224" t="s">
        <v>10</v>
      </c>
      <c r="F224" t="s">
        <v>11</v>
      </c>
      <c r="G224" s="34">
        <v>1578</v>
      </c>
    </row>
    <row r="225" spans="1:7" x14ac:dyDescent="0.35">
      <c r="A225">
        <v>2002</v>
      </c>
      <c r="B225" t="s">
        <v>12</v>
      </c>
      <c r="C225" t="s">
        <v>36</v>
      </c>
      <c r="D225" t="s">
        <v>37</v>
      </c>
      <c r="E225" t="s">
        <v>10</v>
      </c>
      <c r="F225" t="s">
        <v>11</v>
      </c>
      <c r="G225" s="34">
        <v>1057</v>
      </c>
    </row>
    <row r="226" spans="1:7" x14ac:dyDescent="0.35">
      <c r="A226">
        <v>2003</v>
      </c>
      <c r="B226" t="s">
        <v>12</v>
      </c>
      <c r="C226" t="s">
        <v>36</v>
      </c>
      <c r="D226" t="s">
        <v>37</v>
      </c>
      <c r="E226" t="s">
        <v>10</v>
      </c>
      <c r="F226" t="s">
        <v>11</v>
      </c>
      <c r="G226" s="34">
        <v>155</v>
      </c>
    </row>
    <row r="227" spans="1:7" x14ac:dyDescent="0.35">
      <c r="A227">
        <v>2004</v>
      </c>
      <c r="B227" t="s">
        <v>12</v>
      </c>
      <c r="C227" t="s">
        <v>36</v>
      </c>
      <c r="D227" t="s">
        <v>37</v>
      </c>
      <c r="E227" t="s">
        <v>10</v>
      </c>
      <c r="F227" t="s">
        <v>11</v>
      </c>
      <c r="G227" s="34">
        <v>615</v>
      </c>
    </row>
    <row r="228" spans="1:7" x14ac:dyDescent="0.35">
      <c r="A228">
        <v>2005</v>
      </c>
      <c r="B228" t="s">
        <v>12</v>
      </c>
      <c r="C228" t="s">
        <v>36</v>
      </c>
      <c r="D228" t="s">
        <v>37</v>
      </c>
      <c r="E228" t="s">
        <v>10</v>
      </c>
      <c r="F228" t="s">
        <v>11</v>
      </c>
      <c r="G228" s="34">
        <v>1248</v>
      </c>
    </row>
    <row r="229" spans="1:7" x14ac:dyDescent="0.35">
      <c r="A229">
        <v>2006</v>
      </c>
      <c r="B229" t="s">
        <v>12</v>
      </c>
      <c r="C229" t="s">
        <v>36</v>
      </c>
      <c r="D229" t="s">
        <v>37</v>
      </c>
      <c r="E229" t="s">
        <v>10</v>
      </c>
      <c r="F229" t="s">
        <v>11</v>
      </c>
      <c r="G229" s="34">
        <v>1086</v>
      </c>
    </row>
    <row r="230" spans="1:7" x14ac:dyDescent="0.35">
      <c r="A230">
        <v>2007</v>
      </c>
      <c r="B230" t="s">
        <v>12</v>
      </c>
      <c r="C230" t="s">
        <v>36</v>
      </c>
      <c r="D230" t="s">
        <v>37</v>
      </c>
      <c r="E230" t="s">
        <v>10</v>
      </c>
      <c r="F230" t="s">
        <v>11</v>
      </c>
      <c r="G230" s="34">
        <v>642</v>
      </c>
    </row>
    <row r="231" spans="1:7" x14ac:dyDescent="0.35">
      <c r="A231">
        <v>2008</v>
      </c>
      <c r="B231" t="s">
        <v>12</v>
      </c>
      <c r="C231" t="s">
        <v>36</v>
      </c>
      <c r="D231" t="s">
        <v>37</v>
      </c>
      <c r="E231" t="s">
        <v>10</v>
      </c>
      <c r="F231" t="s">
        <v>11</v>
      </c>
      <c r="G231" s="34">
        <v>1233</v>
      </c>
    </row>
    <row r="232" spans="1:7" x14ac:dyDescent="0.35">
      <c r="A232">
        <v>2009</v>
      </c>
      <c r="B232" t="s">
        <v>12</v>
      </c>
      <c r="C232" t="s">
        <v>36</v>
      </c>
      <c r="D232" t="s">
        <v>37</v>
      </c>
      <c r="E232" t="s">
        <v>10</v>
      </c>
      <c r="F232" t="s">
        <v>11</v>
      </c>
      <c r="G232" s="34">
        <v>1034</v>
      </c>
    </row>
    <row r="233" spans="1:7" x14ac:dyDescent="0.35">
      <c r="A233">
        <v>2010</v>
      </c>
      <c r="B233" t="s">
        <v>12</v>
      </c>
      <c r="C233" t="s">
        <v>36</v>
      </c>
      <c r="D233" t="s">
        <v>37</v>
      </c>
      <c r="E233" t="s">
        <v>10</v>
      </c>
      <c r="F233" t="s">
        <v>11</v>
      </c>
      <c r="G233" s="34">
        <v>1253</v>
      </c>
    </row>
    <row r="234" spans="1:7" x14ac:dyDescent="0.35">
      <c r="A234">
        <v>2011</v>
      </c>
      <c r="B234" t="s">
        <v>12</v>
      </c>
      <c r="C234" t="s">
        <v>36</v>
      </c>
      <c r="D234" t="s">
        <v>37</v>
      </c>
      <c r="E234" t="s">
        <v>10</v>
      </c>
      <c r="F234" t="s">
        <v>11</v>
      </c>
      <c r="G234" s="34">
        <v>1188</v>
      </c>
    </row>
    <row r="235" spans="1:7" x14ac:dyDescent="0.35">
      <c r="A235">
        <v>2012</v>
      </c>
      <c r="B235" t="s">
        <v>12</v>
      </c>
      <c r="C235" t="s">
        <v>36</v>
      </c>
      <c r="D235" t="s">
        <v>37</v>
      </c>
      <c r="E235" t="s">
        <v>10</v>
      </c>
      <c r="F235" t="s">
        <v>11</v>
      </c>
      <c r="G235" s="34">
        <v>1267</v>
      </c>
    </row>
    <row r="236" spans="1:7" x14ac:dyDescent="0.35">
      <c r="A236">
        <v>2013</v>
      </c>
      <c r="B236" t="s">
        <v>12</v>
      </c>
      <c r="C236" t="s">
        <v>36</v>
      </c>
      <c r="D236" t="s">
        <v>37</v>
      </c>
      <c r="E236" t="s">
        <v>10</v>
      </c>
      <c r="F236" t="s">
        <v>11</v>
      </c>
      <c r="G236" s="35">
        <v>674</v>
      </c>
    </row>
    <row r="237" spans="1:7" x14ac:dyDescent="0.35">
      <c r="A237">
        <v>2014</v>
      </c>
      <c r="B237" t="s">
        <v>12</v>
      </c>
      <c r="C237" t="s">
        <v>36</v>
      </c>
      <c r="D237" t="s">
        <v>37</v>
      </c>
      <c r="E237" t="s">
        <v>10</v>
      </c>
      <c r="F237" t="s">
        <v>11</v>
      </c>
      <c r="G237" s="35">
        <v>684</v>
      </c>
    </row>
    <row r="238" spans="1:7" x14ac:dyDescent="0.35">
      <c r="A238">
        <v>2015</v>
      </c>
      <c r="B238" t="s">
        <v>12</v>
      </c>
      <c r="C238" t="s">
        <v>36</v>
      </c>
      <c r="D238" t="s">
        <v>37</v>
      </c>
      <c r="E238" t="s">
        <v>10</v>
      </c>
      <c r="F238" t="s">
        <v>11</v>
      </c>
      <c r="G238" s="35">
        <v>785</v>
      </c>
    </row>
    <row r="239" spans="1:7" x14ac:dyDescent="0.35">
      <c r="A239">
        <v>2016</v>
      </c>
      <c r="B239" t="s">
        <v>12</v>
      </c>
      <c r="C239" t="s">
        <v>36</v>
      </c>
      <c r="D239" t="s">
        <v>37</v>
      </c>
      <c r="E239" t="s">
        <v>10</v>
      </c>
      <c r="F239" t="s">
        <v>11</v>
      </c>
      <c r="G239" s="35">
        <v>787</v>
      </c>
    </row>
    <row r="240" spans="1:7" x14ac:dyDescent="0.35">
      <c r="A240">
        <v>2000</v>
      </c>
      <c r="B240" t="s">
        <v>12</v>
      </c>
      <c r="C240" t="s">
        <v>38</v>
      </c>
      <c r="D240" t="s">
        <v>39</v>
      </c>
      <c r="E240" t="s">
        <v>10</v>
      </c>
      <c r="F240" t="s">
        <v>11</v>
      </c>
      <c r="G240" s="34">
        <v>1024</v>
      </c>
    </row>
    <row r="241" spans="1:7" x14ac:dyDescent="0.35">
      <c r="A241">
        <v>2001</v>
      </c>
      <c r="B241" t="s">
        <v>12</v>
      </c>
      <c r="C241" t="s">
        <v>38</v>
      </c>
      <c r="D241" t="s">
        <v>39</v>
      </c>
      <c r="E241" t="s">
        <v>10</v>
      </c>
      <c r="F241" t="s">
        <v>11</v>
      </c>
      <c r="G241" s="34">
        <v>1991</v>
      </c>
    </row>
    <row r="242" spans="1:7" x14ac:dyDescent="0.35">
      <c r="A242">
        <v>2002</v>
      </c>
      <c r="B242" t="s">
        <v>12</v>
      </c>
      <c r="C242" t="s">
        <v>38</v>
      </c>
      <c r="D242" t="s">
        <v>39</v>
      </c>
      <c r="E242" t="s">
        <v>10</v>
      </c>
      <c r="F242" t="s">
        <v>11</v>
      </c>
      <c r="G242" s="34">
        <v>2374</v>
      </c>
    </row>
    <row r="243" spans="1:7" x14ac:dyDescent="0.35">
      <c r="A243">
        <v>2003</v>
      </c>
      <c r="B243" t="s">
        <v>12</v>
      </c>
      <c r="C243" t="s">
        <v>38</v>
      </c>
      <c r="D243" t="s">
        <v>39</v>
      </c>
      <c r="E243" t="s">
        <v>10</v>
      </c>
      <c r="F243" t="s">
        <v>11</v>
      </c>
      <c r="G243" s="34">
        <v>31</v>
      </c>
    </row>
    <row r="244" spans="1:7" x14ac:dyDescent="0.35">
      <c r="A244">
        <v>2004</v>
      </c>
      <c r="B244" t="s">
        <v>12</v>
      </c>
      <c r="C244" t="s">
        <v>38</v>
      </c>
      <c r="D244" t="s">
        <v>39</v>
      </c>
      <c r="E244" t="s">
        <v>10</v>
      </c>
      <c r="F244" t="s">
        <v>11</v>
      </c>
      <c r="G244" s="34">
        <v>1641</v>
      </c>
    </row>
    <row r="245" spans="1:7" x14ac:dyDescent="0.35">
      <c r="A245">
        <v>2005</v>
      </c>
      <c r="B245" t="s">
        <v>12</v>
      </c>
      <c r="C245" t="s">
        <v>38</v>
      </c>
      <c r="D245" t="s">
        <v>39</v>
      </c>
      <c r="E245" t="s">
        <v>10</v>
      </c>
      <c r="F245" t="s">
        <v>11</v>
      </c>
      <c r="G245" s="34">
        <v>806</v>
      </c>
    </row>
    <row r="246" spans="1:7" x14ac:dyDescent="0.35">
      <c r="A246">
        <v>2006</v>
      </c>
      <c r="B246" t="s">
        <v>12</v>
      </c>
      <c r="C246" t="s">
        <v>38</v>
      </c>
      <c r="D246" t="s">
        <v>39</v>
      </c>
      <c r="E246" t="s">
        <v>10</v>
      </c>
      <c r="F246" t="s">
        <v>11</v>
      </c>
      <c r="G246" s="34">
        <v>1561</v>
      </c>
    </row>
    <row r="247" spans="1:7" x14ac:dyDescent="0.35">
      <c r="A247">
        <v>2007</v>
      </c>
      <c r="B247" t="s">
        <v>12</v>
      </c>
      <c r="C247" t="s">
        <v>38</v>
      </c>
      <c r="D247" t="s">
        <v>39</v>
      </c>
      <c r="E247" t="s">
        <v>10</v>
      </c>
      <c r="F247" t="s">
        <v>11</v>
      </c>
      <c r="G247" s="34">
        <v>722</v>
      </c>
    </row>
    <row r="248" spans="1:7" x14ac:dyDescent="0.35">
      <c r="A248">
        <v>2008</v>
      </c>
      <c r="B248" t="s">
        <v>12</v>
      </c>
      <c r="C248" t="s">
        <v>38</v>
      </c>
      <c r="D248" t="s">
        <v>39</v>
      </c>
      <c r="E248" t="s">
        <v>10</v>
      </c>
      <c r="F248" t="s">
        <v>11</v>
      </c>
      <c r="G248" s="34">
        <v>566</v>
      </c>
    </row>
    <row r="249" spans="1:7" x14ac:dyDescent="0.35">
      <c r="A249">
        <v>2009</v>
      </c>
      <c r="B249" t="s">
        <v>12</v>
      </c>
      <c r="C249" t="s">
        <v>38</v>
      </c>
      <c r="D249" t="s">
        <v>39</v>
      </c>
      <c r="E249" t="s">
        <v>10</v>
      </c>
      <c r="F249" t="s">
        <v>11</v>
      </c>
      <c r="G249" s="34">
        <v>707</v>
      </c>
    </row>
    <row r="250" spans="1:7" x14ac:dyDescent="0.35">
      <c r="A250">
        <v>2010</v>
      </c>
      <c r="B250" t="s">
        <v>12</v>
      </c>
      <c r="C250" t="s">
        <v>38</v>
      </c>
      <c r="D250" t="s">
        <v>39</v>
      </c>
      <c r="E250" t="s">
        <v>10</v>
      </c>
      <c r="F250" t="s">
        <v>11</v>
      </c>
      <c r="G250" s="34">
        <v>519</v>
      </c>
    </row>
    <row r="251" spans="1:7" x14ac:dyDescent="0.35">
      <c r="A251">
        <v>2011</v>
      </c>
      <c r="B251" t="s">
        <v>12</v>
      </c>
      <c r="C251" t="s">
        <v>38</v>
      </c>
      <c r="D251" t="s">
        <v>39</v>
      </c>
      <c r="E251" t="s">
        <v>10</v>
      </c>
      <c r="F251" t="s">
        <v>11</v>
      </c>
      <c r="G251" s="34">
        <v>812</v>
      </c>
    </row>
    <row r="252" spans="1:7" x14ac:dyDescent="0.35">
      <c r="A252">
        <v>2012</v>
      </c>
      <c r="B252" t="s">
        <v>12</v>
      </c>
      <c r="C252" t="s">
        <v>38</v>
      </c>
      <c r="D252" t="s">
        <v>39</v>
      </c>
      <c r="E252" t="s">
        <v>10</v>
      </c>
      <c r="F252" t="s">
        <v>11</v>
      </c>
      <c r="G252" s="34">
        <v>861</v>
      </c>
    </row>
    <row r="253" spans="1:7" x14ac:dyDescent="0.35">
      <c r="A253">
        <v>2013</v>
      </c>
      <c r="B253" t="s">
        <v>12</v>
      </c>
      <c r="C253" t="s">
        <v>38</v>
      </c>
      <c r="D253" t="s">
        <v>39</v>
      </c>
      <c r="E253" t="s">
        <v>10</v>
      </c>
      <c r="F253" t="s">
        <v>11</v>
      </c>
      <c r="G253" s="35">
        <v>846</v>
      </c>
    </row>
    <row r="254" spans="1:7" x14ac:dyDescent="0.35">
      <c r="A254">
        <v>2014</v>
      </c>
      <c r="B254" t="s">
        <v>12</v>
      </c>
      <c r="C254" t="s">
        <v>38</v>
      </c>
      <c r="D254" t="s">
        <v>39</v>
      </c>
      <c r="E254" t="s">
        <v>10</v>
      </c>
      <c r="F254" t="s">
        <v>11</v>
      </c>
      <c r="G254" s="35">
        <v>944</v>
      </c>
    </row>
    <row r="255" spans="1:7" x14ac:dyDescent="0.35">
      <c r="A255">
        <v>2015</v>
      </c>
      <c r="B255" t="s">
        <v>12</v>
      </c>
      <c r="C255" t="s">
        <v>38</v>
      </c>
      <c r="D255" t="s">
        <v>39</v>
      </c>
      <c r="E255" t="s">
        <v>10</v>
      </c>
      <c r="F255" t="s">
        <v>11</v>
      </c>
      <c r="G255" s="35">
        <v>1000</v>
      </c>
    </row>
    <row r="256" spans="1:7" x14ac:dyDescent="0.35">
      <c r="A256">
        <v>2016</v>
      </c>
      <c r="B256" t="s">
        <v>12</v>
      </c>
      <c r="C256" t="s">
        <v>38</v>
      </c>
      <c r="D256" t="s">
        <v>39</v>
      </c>
      <c r="E256" t="s">
        <v>10</v>
      </c>
      <c r="F256" t="s">
        <v>11</v>
      </c>
      <c r="G256" s="35">
        <v>123</v>
      </c>
    </row>
    <row r="257" spans="1:7" x14ac:dyDescent="0.35">
      <c r="A257">
        <v>2000</v>
      </c>
      <c r="B257" t="s">
        <v>12</v>
      </c>
      <c r="C257" t="s">
        <v>13</v>
      </c>
      <c r="D257" t="s">
        <v>14</v>
      </c>
      <c r="E257" t="s">
        <v>10</v>
      </c>
      <c r="F257" t="s">
        <v>11</v>
      </c>
      <c r="G257" s="34">
        <v>139</v>
      </c>
    </row>
    <row r="258" spans="1:7" x14ac:dyDescent="0.35">
      <c r="A258">
        <v>2001</v>
      </c>
      <c r="B258" t="s">
        <v>12</v>
      </c>
      <c r="C258" t="s">
        <v>13</v>
      </c>
      <c r="D258" t="s">
        <v>14</v>
      </c>
      <c r="E258" t="s">
        <v>10</v>
      </c>
      <c r="F258" t="s">
        <v>11</v>
      </c>
      <c r="G258" s="34">
        <v>314</v>
      </c>
    </row>
    <row r="259" spans="1:7" x14ac:dyDescent="0.35">
      <c r="A259">
        <v>2002</v>
      </c>
      <c r="B259" t="s">
        <v>12</v>
      </c>
      <c r="C259" t="s">
        <v>13</v>
      </c>
      <c r="D259" t="s">
        <v>14</v>
      </c>
      <c r="E259" t="s">
        <v>10</v>
      </c>
      <c r="F259" t="s">
        <v>11</v>
      </c>
      <c r="G259" s="34">
        <v>163</v>
      </c>
    </row>
    <row r="260" spans="1:7" x14ac:dyDescent="0.35">
      <c r="A260">
        <v>2003</v>
      </c>
      <c r="B260" t="s">
        <v>12</v>
      </c>
      <c r="C260" t="s">
        <v>13</v>
      </c>
      <c r="D260" t="s">
        <v>14</v>
      </c>
      <c r="E260" t="s">
        <v>10</v>
      </c>
      <c r="F260" t="s">
        <v>11</v>
      </c>
      <c r="G260" s="34">
        <v>0</v>
      </c>
    </row>
    <row r="261" spans="1:7" x14ac:dyDescent="0.35">
      <c r="A261">
        <v>2004</v>
      </c>
      <c r="B261" t="s">
        <v>12</v>
      </c>
      <c r="C261" t="s">
        <v>13</v>
      </c>
      <c r="D261" t="s">
        <v>14</v>
      </c>
      <c r="E261" t="s">
        <v>10</v>
      </c>
      <c r="F261" t="s">
        <v>11</v>
      </c>
      <c r="G261" s="34">
        <v>128</v>
      </c>
    </row>
    <row r="262" spans="1:7" x14ac:dyDescent="0.35">
      <c r="A262">
        <v>2005</v>
      </c>
      <c r="B262" t="s">
        <v>12</v>
      </c>
      <c r="C262" t="s">
        <v>13</v>
      </c>
      <c r="D262" t="s">
        <v>14</v>
      </c>
      <c r="E262" t="s">
        <v>10</v>
      </c>
      <c r="F262" t="s">
        <v>11</v>
      </c>
      <c r="G262" s="34">
        <v>36</v>
      </c>
    </row>
    <row r="263" spans="1:7" x14ac:dyDescent="0.35">
      <c r="A263">
        <v>2006</v>
      </c>
      <c r="B263" t="s">
        <v>12</v>
      </c>
      <c r="C263" t="s">
        <v>13</v>
      </c>
      <c r="D263" t="s">
        <v>14</v>
      </c>
      <c r="E263" t="s">
        <v>10</v>
      </c>
      <c r="F263" t="s">
        <v>11</v>
      </c>
      <c r="G263" s="34">
        <v>0</v>
      </c>
    </row>
    <row r="264" spans="1:7" x14ac:dyDescent="0.35">
      <c r="A264">
        <v>2007</v>
      </c>
      <c r="B264" t="s">
        <v>12</v>
      </c>
      <c r="C264" t="s">
        <v>13</v>
      </c>
      <c r="D264" t="s">
        <v>14</v>
      </c>
      <c r="E264" t="s">
        <v>10</v>
      </c>
      <c r="F264" t="s">
        <v>11</v>
      </c>
      <c r="G264" s="34">
        <v>214</v>
      </c>
    </row>
    <row r="265" spans="1:7" x14ac:dyDescent="0.35">
      <c r="A265">
        <v>2008</v>
      </c>
      <c r="B265" t="s">
        <v>12</v>
      </c>
      <c r="C265" t="s">
        <v>13</v>
      </c>
      <c r="D265" t="s">
        <v>14</v>
      </c>
      <c r="E265" t="s">
        <v>10</v>
      </c>
      <c r="F265" t="s">
        <v>11</v>
      </c>
      <c r="G265" s="34">
        <v>202</v>
      </c>
    </row>
    <row r="266" spans="1:7" x14ac:dyDescent="0.35">
      <c r="A266">
        <v>2009</v>
      </c>
      <c r="B266" t="s">
        <v>12</v>
      </c>
      <c r="C266" t="s">
        <v>13</v>
      </c>
      <c r="D266" t="s">
        <v>14</v>
      </c>
      <c r="E266" t="s">
        <v>10</v>
      </c>
      <c r="F266" t="s">
        <v>11</v>
      </c>
      <c r="G266" s="34">
        <v>30</v>
      </c>
    </row>
    <row r="267" spans="1:7" x14ac:dyDescent="0.35">
      <c r="A267">
        <v>2010</v>
      </c>
      <c r="B267" t="s">
        <v>12</v>
      </c>
      <c r="C267" t="s">
        <v>13</v>
      </c>
      <c r="D267" t="s">
        <v>14</v>
      </c>
      <c r="E267" t="s">
        <v>10</v>
      </c>
      <c r="F267" t="s">
        <v>11</v>
      </c>
      <c r="G267" s="34">
        <v>1718</v>
      </c>
    </row>
    <row r="268" spans="1:7" x14ac:dyDescent="0.35">
      <c r="A268">
        <v>2011</v>
      </c>
      <c r="B268" t="s">
        <v>12</v>
      </c>
      <c r="C268" t="s">
        <v>13</v>
      </c>
      <c r="D268" t="s">
        <v>14</v>
      </c>
      <c r="E268" t="s">
        <v>10</v>
      </c>
      <c r="F268" t="s">
        <v>11</v>
      </c>
      <c r="G268" s="34">
        <v>60</v>
      </c>
    </row>
    <row r="269" spans="1:7" x14ac:dyDescent="0.35">
      <c r="A269">
        <v>2012</v>
      </c>
      <c r="B269" t="s">
        <v>12</v>
      </c>
      <c r="C269" t="s">
        <v>13</v>
      </c>
      <c r="D269" t="s">
        <v>14</v>
      </c>
      <c r="E269" t="s">
        <v>10</v>
      </c>
      <c r="F269" t="s">
        <v>11</v>
      </c>
      <c r="G269" s="34">
        <v>200</v>
      </c>
    </row>
    <row r="270" spans="1:7" x14ac:dyDescent="0.35">
      <c r="A270">
        <v>2013</v>
      </c>
      <c r="B270" t="s">
        <v>12</v>
      </c>
      <c r="C270" t="s">
        <v>13</v>
      </c>
      <c r="D270" t="s">
        <v>14</v>
      </c>
      <c r="E270" t="s">
        <v>10</v>
      </c>
      <c r="F270" t="s">
        <v>11</v>
      </c>
      <c r="G270" s="35">
        <v>0</v>
      </c>
    </row>
    <row r="271" spans="1:7" x14ac:dyDescent="0.35">
      <c r="A271">
        <v>2014</v>
      </c>
      <c r="B271" t="s">
        <v>12</v>
      </c>
      <c r="C271" t="s">
        <v>13</v>
      </c>
      <c r="D271" t="s">
        <v>14</v>
      </c>
      <c r="E271" t="s">
        <v>10</v>
      </c>
      <c r="F271" t="s">
        <v>11</v>
      </c>
      <c r="G271" s="35">
        <v>0</v>
      </c>
    </row>
    <row r="272" spans="1:7" x14ac:dyDescent="0.35">
      <c r="A272">
        <v>2015</v>
      </c>
      <c r="B272" t="s">
        <v>12</v>
      </c>
      <c r="C272" t="s">
        <v>13</v>
      </c>
      <c r="D272" t="s">
        <v>14</v>
      </c>
      <c r="E272" t="s">
        <v>10</v>
      </c>
      <c r="F272" t="s">
        <v>11</v>
      </c>
      <c r="G272" s="35">
        <v>25</v>
      </c>
    </row>
    <row r="273" spans="1:7" x14ac:dyDescent="0.35">
      <c r="A273">
        <v>2016</v>
      </c>
      <c r="B273" t="s">
        <v>12</v>
      </c>
      <c r="C273" t="s">
        <v>13</v>
      </c>
      <c r="D273" t="s">
        <v>14</v>
      </c>
      <c r="E273" t="s">
        <v>10</v>
      </c>
      <c r="F273" t="s">
        <v>11</v>
      </c>
      <c r="G273" s="35">
        <v>0</v>
      </c>
    </row>
    <row r="274" spans="1:7" x14ac:dyDescent="0.35">
      <c r="A274">
        <v>2000</v>
      </c>
      <c r="B274" t="s">
        <v>12</v>
      </c>
      <c r="C274" t="s">
        <v>40</v>
      </c>
      <c r="D274" t="s">
        <v>41</v>
      </c>
      <c r="E274" t="s">
        <v>10</v>
      </c>
      <c r="F274" t="s">
        <v>11</v>
      </c>
      <c r="G274" s="34">
        <v>58</v>
      </c>
    </row>
    <row r="275" spans="1:7" x14ac:dyDescent="0.35">
      <c r="A275">
        <v>2001</v>
      </c>
      <c r="B275" t="s">
        <v>12</v>
      </c>
      <c r="C275" t="s">
        <v>40</v>
      </c>
      <c r="D275" t="s">
        <v>41</v>
      </c>
      <c r="E275" t="s">
        <v>10</v>
      </c>
      <c r="F275" t="s">
        <v>11</v>
      </c>
      <c r="G275" s="34">
        <v>90</v>
      </c>
    </row>
    <row r="276" spans="1:7" x14ac:dyDescent="0.35">
      <c r="A276">
        <v>2002</v>
      </c>
      <c r="B276" t="s">
        <v>12</v>
      </c>
      <c r="C276" t="s">
        <v>40</v>
      </c>
      <c r="D276" t="s">
        <v>41</v>
      </c>
      <c r="E276" t="s">
        <v>10</v>
      </c>
      <c r="F276" t="s">
        <v>11</v>
      </c>
      <c r="G276" s="34">
        <v>158</v>
      </c>
    </row>
    <row r="277" spans="1:7" x14ac:dyDescent="0.35">
      <c r="A277">
        <v>2003</v>
      </c>
      <c r="B277" t="s">
        <v>12</v>
      </c>
      <c r="C277" t="s">
        <v>40</v>
      </c>
      <c r="D277" t="s">
        <v>41</v>
      </c>
      <c r="E277" t="s">
        <v>10</v>
      </c>
      <c r="F277" t="s">
        <v>11</v>
      </c>
      <c r="G277" s="34">
        <v>0</v>
      </c>
    </row>
    <row r="278" spans="1:7" x14ac:dyDescent="0.35">
      <c r="A278">
        <v>2004</v>
      </c>
      <c r="B278" t="s">
        <v>12</v>
      </c>
      <c r="C278" t="s">
        <v>40</v>
      </c>
      <c r="D278" t="s">
        <v>41</v>
      </c>
      <c r="E278" t="s">
        <v>10</v>
      </c>
      <c r="F278" t="s">
        <v>11</v>
      </c>
      <c r="G278" s="34">
        <v>32</v>
      </c>
    </row>
    <row r="279" spans="1:7" x14ac:dyDescent="0.35">
      <c r="A279">
        <v>2005</v>
      </c>
      <c r="B279" t="s">
        <v>12</v>
      </c>
      <c r="C279" t="s">
        <v>40</v>
      </c>
      <c r="D279" t="s">
        <v>41</v>
      </c>
      <c r="E279" t="s">
        <v>10</v>
      </c>
      <c r="F279" t="s">
        <v>11</v>
      </c>
      <c r="G279" s="34">
        <v>0</v>
      </c>
    </row>
    <row r="280" spans="1:7" x14ac:dyDescent="0.35">
      <c r="A280">
        <v>2006</v>
      </c>
      <c r="B280" t="s">
        <v>12</v>
      </c>
      <c r="C280" t="s">
        <v>40</v>
      </c>
      <c r="D280" t="s">
        <v>41</v>
      </c>
      <c r="E280" t="s">
        <v>10</v>
      </c>
      <c r="F280" t="s">
        <v>11</v>
      </c>
      <c r="G280" s="34">
        <v>20</v>
      </c>
    </row>
    <row r="281" spans="1:7" x14ac:dyDescent="0.35">
      <c r="A281">
        <v>2007</v>
      </c>
      <c r="B281" t="s">
        <v>12</v>
      </c>
      <c r="C281" t="s">
        <v>40</v>
      </c>
      <c r="D281" t="s">
        <v>41</v>
      </c>
      <c r="E281" t="s">
        <v>10</v>
      </c>
      <c r="F281" t="s">
        <v>11</v>
      </c>
      <c r="G281" s="34">
        <v>33</v>
      </c>
    </row>
    <row r="282" spans="1:7" x14ac:dyDescent="0.35">
      <c r="A282">
        <v>2008</v>
      </c>
      <c r="B282" t="s">
        <v>12</v>
      </c>
      <c r="C282" t="s">
        <v>40</v>
      </c>
      <c r="D282" t="s">
        <v>41</v>
      </c>
      <c r="E282" t="s">
        <v>10</v>
      </c>
      <c r="F282" t="s">
        <v>11</v>
      </c>
      <c r="G282" s="34">
        <v>102</v>
      </c>
    </row>
    <row r="283" spans="1:7" x14ac:dyDescent="0.35">
      <c r="A283">
        <v>2009</v>
      </c>
      <c r="B283" t="s">
        <v>12</v>
      </c>
      <c r="C283" t="s">
        <v>40</v>
      </c>
      <c r="D283" t="s">
        <v>41</v>
      </c>
      <c r="E283" t="s">
        <v>10</v>
      </c>
      <c r="F283" t="s">
        <v>11</v>
      </c>
      <c r="G283" s="34">
        <v>85</v>
      </c>
    </row>
    <row r="284" spans="1:7" x14ac:dyDescent="0.35">
      <c r="A284">
        <v>2010</v>
      </c>
      <c r="B284" t="s">
        <v>12</v>
      </c>
      <c r="C284" t="s">
        <v>40</v>
      </c>
      <c r="D284" t="s">
        <v>41</v>
      </c>
      <c r="E284" t="s">
        <v>10</v>
      </c>
      <c r="F284" t="s">
        <v>11</v>
      </c>
      <c r="G284" s="34">
        <v>72</v>
      </c>
    </row>
    <row r="285" spans="1:7" x14ac:dyDescent="0.35">
      <c r="A285">
        <v>2011</v>
      </c>
      <c r="B285" t="s">
        <v>12</v>
      </c>
      <c r="C285" t="s">
        <v>40</v>
      </c>
      <c r="D285" t="s">
        <v>41</v>
      </c>
      <c r="E285" t="s">
        <v>10</v>
      </c>
      <c r="F285" t="s">
        <v>11</v>
      </c>
      <c r="G285" s="34">
        <v>70</v>
      </c>
    </row>
    <row r="286" spans="1:7" x14ac:dyDescent="0.35">
      <c r="A286">
        <v>2012</v>
      </c>
      <c r="B286" t="s">
        <v>12</v>
      </c>
      <c r="C286" t="s">
        <v>40</v>
      </c>
      <c r="D286" t="s">
        <v>41</v>
      </c>
      <c r="E286" t="s">
        <v>10</v>
      </c>
      <c r="F286" t="s">
        <v>11</v>
      </c>
      <c r="G286" s="34">
        <v>0</v>
      </c>
    </row>
    <row r="287" spans="1:7" x14ac:dyDescent="0.35">
      <c r="A287">
        <v>2013</v>
      </c>
      <c r="B287" t="s">
        <v>12</v>
      </c>
      <c r="C287" t="s">
        <v>40</v>
      </c>
      <c r="D287" t="s">
        <v>41</v>
      </c>
      <c r="E287" t="s">
        <v>10</v>
      </c>
      <c r="F287" t="s">
        <v>11</v>
      </c>
      <c r="G287" s="35">
        <v>0</v>
      </c>
    </row>
    <row r="288" spans="1:7" x14ac:dyDescent="0.35">
      <c r="A288">
        <v>2014</v>
      </c>
      <c r="B288" t="s">
        <v>12</v>
      </c>
      <c r="C288" t="s">
        <v>40</v>
      </c>
      <c r="D288" t="s">
        <v>41</v>
      </c>
      <c r="E288" t="s">
        <v>10</v>
      </c>
      <c r="F288" t="s">
        <v>11</v>
      </c>
      <c r="G288" s="35">
        <v>49</v>
      </c>
    </row>
    <row r="289" spans="1:7" x14ac:dyDescent="0.35">
      <c r="A289">
        <v>2015</v>
      </c>
      <c r="B289" t="s">
        <v>12</v>
      </c>
      <c r="C289" t="s">
        <v>40</v>
      </c>
      <c r="D289" t="s">
        <v>41</v>
      </c>
      <c r="E289" t="s">
        <v>10</v>
      </c>
      <c r="F289" t="s">
        <v>11</v>
      </c>
      <c r="G289" s="35">
        <v>0</v>
      </c>
    </row>
    <row r="290" spans="1:7" x14ac:dyDescent="0.35">
      <c r="A290">
        <v>2016</v>
      </c>
      <c r="B290" t="s">
        <v>12</v>
      </c>
      <c r="C290" t="s">
        <v>40</v>
      </c>
      <c r="D290" t="s">
        <v>41</v>
      </c>
      <c r="E290" t="s">
        <v>10</v>
      </c>
      <c r="F290" t="s">
        <v>11</v>
      </c>
      <c r="G290" s="35">
        <v>35</v>
      </c>
    </row>
    <row r="291" spans="1:7" x14ac:dyDescent="0.35">
      <c r="A291">
        <v>2000</v>
      </c>
      <c r="B291" t="s">
        <v>12</v>
      </c>
      <c r="C291" t="s">
        <v>42</v>
      </c>
      <c r="D291" t="s">
        <v>43</v>
      </c>
      <c r="E291" t="s">
        <v>10</v>
      </c>
      <c r="F291" t="s">
        <v>11</v>
      </c>
      <c r="G291" s="34">
        <v>57</v>
      </c>
    </row>
    <row r="292" spans="1:7" x14ac:dyDescent="0.35">
      <c r="A292">
        <v>2001</v>
      </c>
      <c r="B292" t="s">
        <v>12</v>
      </c>
      <c r="C292" t="s">
        <v>42</v>
      </c>
      <c r="D292" t="s">
        <v>43</v>
      </c>
      <c r="E292" t="s">
        <v>10</v>
      </c>
      <c r="F292" t="s">
        <v>11</v>
      </c>
      <c r="G292" s="34">
        <v>14</v>
      </c>
    </row>
    <row r="293" spans="1:7" x14ac:dyDescent="0.35">
      <c r="A293">
        <v>2002</v>
      </c>
      <c r="B293" t="s">
        <v>12</v>
      </c>
      <c r="C293" t="s">
        <v>42</v>
      </c>
      <c r="D293" t="s">
        <v>43</v>
      </c>
      <c r="E293" t="s">
        <v>10</v>
      </c>
      <c r="F293" t="s">
        <v>11</v>
      </c>
      <c r="G293" s="34">
        <v>49</v>
      </c>
    </row>
    <row r="294" spans="1:7" x14ac:dyDescent="0.35">
      <c r="A294">
        <v>2003</v>
      </c>
      <c r="B294" t="s">
        <v>12</v>
      </c>
      <c r="C294" t="s">
        <v>42</v>
      </c>
      <c r="D294" t="s">
        <v>43</v>
      </c>
      <c r="E294" t="s">
        <v>10</v>
      </c>
      <c r="F294" t="s">
        <v>11</v>
      </c>
      <c r="G294" s="34">
        <v>0</v>
      </c>
    </row>
    <row r="295" spans="1:7" x14ac:dyDescent="0.35">
      <c r="A295">
        <v>2004</v>
      </c>
      <c r="B295" t="s">
        <v>12</v>
      </c>
      <c r="C295" t="s">
        <v>42</v>
      </c>
      <c r="D295" t="s">
        <v>43</v>
      </c>
      <c r="E295" t="s">
        <v>10</v>
      </c>
      <c r="F295" t="s">
        <v>11</v>
      </c>
      <c r="G295" s="34">
        <v>0</v>
      </c>
    </row>
    <row r="296" spans="1:7" x14ac:dyDescent="0.35">
      <c r="A296">
        <v>2005</v>
      </c>
      <c r="B296" t="s">
        <v>12</v>
      </c>
      <c r="C296" t="s">
        <v>42</v>
      </c>
      <c r="D296" t="s">
        <v>43</v>
      </c>
      <c r="E296" t="s">
        <v>10</v>
      </c>
      <c r="F296" t="s">
        <v>11</v>
      </c>
      <c r="G296" s="34">
        <v>0</v>
      </c>
    </row>
    <row r="297" spans="1:7" x14ac:dyDescent="0.35">
      <c r="A297">
        <v>2006</v>
      </c>
      <c r="B297" t="s">
        <v>12</v>
      </c>
      <c r="C297" t="s">
        <v>42</v>
      </c>
      <c r="D297" t="s">
        <v>43</v>
      </c>
      <c r="E297" t="s">
        <v>10</v>
      </c>
      <c r="F297" t="s">
        <v>11</v>
      </c>
      <c r="G297" s="34">
        <v>0</v>
      </c>
    </row>
    <row r="298" spans="1:7" x14ac:dyDescent="0.35">
      <c r="A298">
        <v>2007</v>
      </c>
      <c r="B298" t="s">
        <v>12</v>
      </c>
      <c r="C298" t="s">
        <v>42</v>
      </c>
      <c r="D298" t="s">
        <v>43</v>
      </c>
      <c r="E298" t="s">
        <v>10</v>
      </c>
      <c r="F298" t="s">
        <v>11</v>
      </c>
      <c r="G298" s="34">
        <v>30</v>
      </c>
    </row>
    <row r="299" spans="1:7" x14ac:dyDescent="0.35">
      <c r="A299">
        <v>2008</v>
      </c>
      <c r="B299" t="s">
        <v>12</v>
      </c>
      <c r="C299" t="s">
        <v>42</v>
      </c>
      <c r="D299" t="s">
        <v>43</v>
      </c>
      <c r="E299" t="s">
        <v>10</v>
      </c>
      <c r="F299" t="s">
        <v>11</v>
      </c>
      <c r="G299" s="34">
        <v>0</v>
      </c>
    </row>
    <row r="300" spans="1:7" x14ac:dyDescent="0.35">
      <c r="A300">
        <v>2009</v>
      </c>
      <c r="B300" t="s">
        <v>12</v>
      </c>
      <c r="C300" t="s">
        <v>42</v>
      </c>
      <c r="D300" t="s">
        <v>43</v>
      </c>
      <c r="E300" t="s">
        <v>10</v>
      </c>
      <c r="F300" t="s">
        <v>11</v>
      </c>
      <c r="G300" s="34">
        <v>0</v>
      </c>
    </row>
    <row r="301" spans="1:7" x14ac:dyDescent="0.35">
      <c r="A301">
        <v>2010</v>
      </c>
      <c r="B301" t="s">
        <v>12</v>
      </c>
      <c r="C301" t="s">
        <v>42</v>
      </c>
      <c r="D301" t="s">
        <v>43</v>
      </c>
      <c r="E301" t="s">
        <v>10</v>
      </c>
      <c r="F301" t="s">
        <v>11</v>
      </c>
      <c r="G301" s="34">
        <v>0</v>
      </c>
    </row>
    <row r="302" spans="1:7" x14ac:dyDescent="0.35">
      <c r="A302">
        <v>2011</v>
      </c>
      <c r="B302" t="s">
        <v>12</v>
      </c>
      <c r="C302" t="s">
        <v>42</v>
      </c>
      <c r="D302" t="s">
        <v>43</v>
      </c>
      <c r="E302" t="s">
        <v>10</v>
      </c>
      <c r="F302" t="s">
        <v>11</v>
      </c>
      <c r="G302" s="34">
        <v>0</v>
      </c>
    </row>
    <row r="303" spans="1:7" x14ac:dyDescent="0.35">
      <c r="A303">
        <v>2012</v>
      </c>
      <c r="B303" t="s">
        <v>12</v>
      </c>
      <c r="C303" t="s">
        <v>42</v>
      </c>
      <c r="D303" t="s">
        <v>43</v>
      </c>
      <c r="E303" t="s">
        <v>10</v>
      </c>
      <c r="F303" t="s">
        <v>11</v>
      </c>
      <c r="G303" s="34">
        <v>0</v>
      </c>
    </row>
    <row r="304" spans="1:7" x14ac:dyDescent="0.35">
      <c r="A304">
        <v>2013</v>
      </c>
      <c r="B304" t="s">
        <v>12</v>
      </c>
      <c r="C304" t="s">
        <v>42</v>
      </c>
      <c r="D304" t="s">
        <v>43</v>
      </c>
      <c r="E304" t="s">
        <v>10</v>
      </c>
      <c r="F304" t="s">
        <v>11</v>
      </c>
      <c r="G304" s="35">
        <v>0</v>
      </c>
    </row>
    <row r="305" spans="1:7" x14ac:dyDescent="0.35">
      <c r="A305">
        <v>2014</v>
      </c>
      <c r="B305" t="s">
        <v>12</v>
      </c>
      <c r="C305" t="s">
        <v>42</v>
      </c>
      <c r="D305" t="s">
        <v>43</v>
      </c>
      <c r="E305" t="s">
        <v>10</v>
      </c>
      <c r="F305" t="s">
        <v>11</v>
      </c>
      <c r="G305" s="35">
        <v>0</v>
      </c>
    </row>
    <row r="306" spans="1:7" x14ac:dyDescent="0.35">
      <c r="A306">
        <v>2015</v>
      </c>
      <c r="B306" t="s">
        <v>12</v>
      </c>
      <c r="C306" t="s">
        <v>42</v>
      </c>
      <c r="D306" t="s">
        <v>43</v>
      </c>
      <c r="E306" t="s">
        <v>10</v>
      </c>
      <c r="F306" t="s">
        <v>11</v>
      </c>
      <c r="G306" s="35">
        <v>0</v>
      </c>
    </row>
    <row r="307" spans="1:7" x14ac:dyDescent="0.35">
      <c r="A307">
        <v>2016</v>
      </c>
      <c r="B307" t="s">
        <v>12</v>
      </c>
      <c r="C307" t="s">
        <v>42</v>
      </c>
      <c r="D307" t="s">
        <v>43</v>
      </c>
      <c r="E307" t="s">
        <v>10</v>
      </c>
      <c r="F307" t="s">
        <v>11</v>
      </c>
      <c r="G307" s="35">
        <v>0</v>
      </c>
    </row>
    <row r="308" spans="1:7" x14ac:dyDescent="0.35">
      <c r="A308">
        <v>2000</v>
      </c>
      <c r="B308" t="s">
        <v>12</v>
      </c>
      <c r="C308" t="s">
        <v>44</v>
      </c>
      <c r="D308" t="s">
        <v>45</v>
      </c>
      <c r="E308" t="s">
        <v>10</v>
      </c>
      <c r="F308" t="s">
        <v>11</v>
      </c>
      <c r="G308" s="34">
        <v>0</v>
      </c>
    </row>
    <row r="309" spans="1:7" x14ac:dyDescent="0.35">
      <c r="A309">
        <v>2001</v>
      </c>
      <c r="B309" t="s">
        <v>12</v>
      </c>
      <c r="C309" t="s">
        <v>44</v>
      </c>
      <c r="D309" t="s">
        <v>45</v>
      </c>
      <c r="E309" t="s">
        <v>10</v>
      </c>
      <c r="F309" t="s">
        <v>11</v>
      </c>
      <c r="G309" s="34">
        <v>13</v>
      </c>
    </row>
    <row r="310" spans="1:7" x14ac:dyDescent="0.35">
      <c r="A310">
        <v>2002</v>
      </c>
      <c r="B310" t="s">
        <v>12</v>
      </c>
      <c r="C310" t="s">
        <v>44</v>
      </c>
      <c r="D310" t="s">
        <v>45</v>
      </c>
      <c r="E310" t="s">
        <v>10</v>
      </c>
      <c r="F310" t="s">
        <v>11</v>
      </c>
      <c r="G310" s="34">
        <v>7</v>
      </c>
    </row>
    <row r="311" spans="1:7" x14ac:dyDescent="0.35">
      <c r="A311">
        <v>2003</v>
      </c>
      <c r="B311" t="s">
        <v>12</v>
      </c>
      <c r="C311" t="s">
        <v>44</v>
      </c>
      <c r="D311" t="s">
        <v>45</v>
      </c>
      <c r="E311" t="s">
        <v>10</v>
      </c>
      <c r="F311" t="s">
        <v>11</v>
      </c>
      <c r="G311" s="34">
        <v>0</v>
      </c>
    </row>
    <row r="312" spans="1:7" x14ac:dyDescent="0.35">
      <c r="A312">
        <v>2004</v>
      </c>
      <c r="B312" t="s">
        <v>12</v>
      </c>
      <c r="C312" t="s">
        <v>44</v>
      </c>
      <c r="D312" t="s">
        <v>45</v>
      </c>
      <c r="E312" t="s">
        <v>10</v>
      </c>
      <c r="F312" t="s">
        <v>11</v>
      </c>
      <c r="G312" s="34">
        <v>0</v>
      </c>
    </row>
    <row r="313" spans="1:7" x14ac:dyDescent="0.35">
      <c r="A313">
        <v>2005</v>
      </c>
      <c r="B313" t="s">
        <v>12</v>
      </c>
      <c r="C313" t="s">
        <v>44</v>
      </c>
      <c r="D313" t="s">
        <v>45</v>
      </c>
      <c r="E313" t="s">
        <v>10</v>
      </c>
      <c r="F313" t="s">
        <v>11</v>
      </c>
      <c r="G313" s="34">
        <v>0</v>
      </c>
    </row>
    <row r="314" spans="1:7" x14ac:dyDescent="0.35">
      <c r="A314">
        <v>2006</v>
      </c>
      <c r="B314" t="s">
        <v>12</v>
      </c>
      <c r="C314" t="s">
        <v>44</v>
      </c>
      <c r="D314" t="s">
        <v>45</v>
      </c>
      <c r="E314" t="s">
        <v>10</v>
      </c>
      <c r="F314" t="s">
        <v>11</v>
      </c>
      <c r="G314" s="34">
        <v>0</v>
      </c>
    </row>
    <row r="315" spans="1:7" x14ac:dyDescent="0.35">
      <c r="A315">
        <v>2007</v>
      </c>
      <c r="B315" t="s">
        <v>12</v>
      </c>
      <c r="C315" t="s">
        <v>44</v>
      </c>
      <c r="D315" t="s">
        <v>45</v>
      </c>
      <c r="E315" t="s">
        <v>10</v>
      </c>
      <c r="F315" t="s">
        <v>11</v>
      </c>
      <c r="G315" s="34">
        <v>0</v>
      </c>
    </row>
    <row r="316" spans="1:7" x14ac:dyDescent="0.35">
      <c r="A316">
        <v>2008</v>
      </c>
      <c r="B316" t="s">
        <v>12</v>
      </c>
      <c r="C316" t="s">
        <v>44</v>
      </c>
      <c r="D316" t="s">
        <v>45</v>
      </c>
      <c r="E316" t="s">
        <v>10</v>
      </c>
      <c r="F316" t="s">
        <v>11</v>
      </c>
      <c r="G316" s="34">
        <v>0</v>
      </c>
    </row>
    <row r="317" spans="1:7" x14ac:dyDescent="0.35">
      <c r="A317">
        <v>2009</v>
      </c>
      <c r="B317" t="s">
        <v>12</v>
      </c>
      <c r="C317" t="s">
        <v>44</v>
      </c>
      <c r="D317" t="s">
        <v>45</v>
      </c>
      <c r="E317" t="s">
        <v>10</v>
      </c>
      <c r="F317" t="s">
        <v>11</v>
      </c>
      <c r="G317" s="34">
        <v>0</v>
      </c>
    </row>
    <row r="318" spans="1:7" x14ac:dyDescent="0.35">
      <c r="A318">
        <v>2010</v>
      </c>
      <c r="B318" t="s">
        <v>12</v>
      </c>
      <c r="C318" t="s">
        <v>44</v>
      </c>
      <c r="D318" t="s">
        <v>45</v>
      </c>
      <c r="E318" t="s">
        <v>10</v>
      </c>
      <c r="F318" t="s">
        <v>11</v>
      </c>
      <c r="G318" s="34">
        <v>0</v>
      </c>
    </row>
    <row r="319" spans="1:7" x14ac:dyDescent="0.35">
      <c r="A319">
        <v>2011</v>
      </c>
      <c r="B319" t="s">
        <v>12</v>
      </c>
      <c r="C319" t="s">
        <v>44</v>
      </c>
      <c r="D319" t="s">
        <v>45</v>
      </c>
      <c r="E319" t="s">
        <v>10</v>
      </c>
      <c r="F319" t="s">
        <v>11</v>
      </c>
      <c r="G319" s="34">
        <v>0</v>
      </c>
    </row>
    <row r="320" spans="1:7" x14ac:dyDescent="0.35">
      <c r="A320">
        <v>2012</v>
      </c>
      <c r="B320" t="s">
        <v>12</v>
      </c>
      <c r="C320" t="s">
        <v>44</v>
      </c>
      <c r="D320" t="s">
        <v>45</v>
      </c>
      <c r="E320" t="s">
        <v>10</v>
      </c>
      <c r="F320" t="s">
        <v>11</v>
      </c>
      <c r="G320" s="34">
        <v>0</v>
      </c>
    </row>
    <row r="321" spans="1:7" x14ac:dyDescent="0.35">
      <c r="A321">
        <v>2013</v>
      </c>
      <c r="B321" t="s">
        <v>12</v>
      </c>
      <c r="C321" t="s">
        <v>44</v>
      </c>
      <c r="D321" t="s">
        <v>45</v>
      </c>
      <c r="E321" t="s">
        <v>10</v>
      </c>
      <c r="F321" t="s">
        <v>11</v>
      </c>
      <c r="G321" s="35">
        <v>0</v>
      </c>
    </row>
    <row r="322" spans="1:7" x14ac:dyDescent="0.35">
      <c r="A322">
        <v>2014</v>
      </c>
      <c r="B322" t="s">
        <v>12</v>
      </c>
      <c r="C322" t="s">
        <v>44</v>
      </c>
      <c r="D322" t="s">
        <v>45</v>
      </c>
      <c r="E322" t="s">
        <v>10</v>
      </c>
      <c r="F322" t="s">
        <v>11</v>
      </c>
      <c r="G322" s="35">
        <v>0</v>
      </c>
    </row>
    <row r="323" spans="1:7" x14ac:dyDescent="0.35">
      <c r="A323">
        <v>2015</v>
      </c>
      <c r="B323" t="s">
        <v>12</v>
      </c>
      <c r="C323" t="s">
        <v>44</v>
      </c>
      <c r="D323" t="s">
        <v>45</v>
      </c>
      <c r="E323" t="s">
        <v>10</v>
      </c>
      <c r="F323" t="s">
        <v>11</v>
      </c>
      <c r="G323" s="35">
        <v>0</v>
      </c>
    </row>
    <row r="324" spans="1:7" x14ac:dyDescent="0.35">
      <c r="A324">
        <v>2016</v>
      </c>
      <c r="B324" t="s">
        <v>12</v>
      </c>
      <c r="C324" t="s">
        <v>44</v>
      </c>
      <c r="D324" t="s">
        <v>45</v>
      </c>
      <c r="E324" t="s">
        <v>10</v>
      </c>
      <c r="F324" t="s">
        <v>11</v>
      </c>
      <c r="G324" s="35">
        <v>0</v>
      </c>
    </row>
    <row r="325" spans="1:7" x14ac:dyDescent="0.35">
      <c r="A325">
        <v>2000</v>
      </c>
      <c r="B325" t="s">
        <v>7</v>
      </c>
      <c r="C325" t="s">
        <v>46</v>
      </c>
      <c r="D325" t="s">
        <v>47</v>
      </c>
      <c r="E325" t="s">
        <v>10</v>
      </c>
      <c r="F325" t="s">
        <v>11</v>
      </c>
      <c r="G325" s="34">
        <v>2652</v>
      </c>
    </row>
    <row r="326" spans="1:7" x14ac:dyDescent="0.35">
      <c r="A326">
        <v>2001</v>
      </c>
      <c r="B326" t="s">
        <v>7</v>
      </c>
      <c r="C326" t="s">
        <v>46</v>
      </c>
      <c r="D326" t="s">
        <v>47</v>
      </c>
      <c r="E326" t="s">
        <v>10</v>
      </c>
      <c r="F326" t="s">
        <v>11</v>
      </c>
      <c r="G326" s="34">
        <v>2476</v>
      </c>
    </row>
    <row r="327" spans="1:7" x14ac:dyDescent="0.35">
      <c r="A327">
        <v>2002</v>
      </c>
      <c r="B327" t="s">
        <v>7</v>
      </c>
      <c r="C327" t="s">
        <v>46</v>
      </c>
      <c r="D327" t="s">
        <v>47</v>
      </c>
      <c r="E327" t="s">
        <v>10</v>
      </c>
      <c r="F327" t="s">
        <v>11</v>
      </c>
      <c r="G327" s="34">
        <v>3068</v>
      </c>
    </row>
    <row r="328" spans="1:7" x14ac:dyDescent="0.35">
      <c r="A328">
        <v>2003</v>
      </c>
      <c r="B328" t="s">
        <v>7</v>
      </c>
      <c r="C328" t="s">
        <v>46</v>
      </c>
      <c r="D328" t="s">
        <v>47</v>
      </c>
      <c r="E328" t="s">
        <v>10</v>
      </c>
      <c r="F328" t="s">
        <v>11</v>
      </c>
      <c r="G328" s="34">
        <v>862</v>
      </c>
    </row>
    <row r="329" spans="1:7" x14ac:dyDescent="0.35">
      <c r="A329">
        <v>2004</v>
      </c>
      <c r="B329" t="s">
        <v>7</v>
      </c>
      <c r="C329" t="s">
        <v>46</v>
      </c>
      <c r="D329" t="s">
        <v>47</v>
      </c>
      <c r="E329" t="s">
        <v>10</v>
      </c>
      <c r="F329" t="s">
        <v>11</v>
      </c>
      <c r="G329" s="34">
        <v>1610</v>
      </c>
    </row>
    <row r="330" spans="1:7" x14ac:dyDescent="0.35">
      <c r="A330">
        <v>2005</v>
      </c>
      <c r="B330" t="s">
        <v>7</v>
      </c>
      <c r="C330" t="s">
        <v>46</v>
      </c>
      <c r="D330" t="s">
        <v>47</v>
      </c>
      <c r="E330" t="s">
        <v>10</v>
      </c>
      <c r="F330" t="s">
        <v>11</v>
      </c>
      <c r="G330" s="34">
        <v>962</v>
      </c>
    </row>
    <row r="331" spans="1:7" x14ac:dyDescent="0.35">
      <c r="A331">
        <v>2006</v>
      </c>
      <c r="B331" t="s">
        <v>7</v>
      </c>
      <c r="C331" t="s">
        <v>46</v>
      </c>
      <c r="D331" t="s">
        <v>47</v>
      </c>
      <c r="E331" t="s">
        <v>10</v>
      </c>
      <c r="F331" t="s">
        <v>11</v>
      </c>
      <c r="G331" s="34">
        <v>933</v>
      </c>
    </row>
    <row r="332" spans="1:7" x14ac:dyDescent="0.35">
      <c r="A332">
        <v>2007</v>
      </c>
      <c r="B332" t="s">
        <v>7</v>
      </c>
      <c r="C332" t="s">
        <v>46</v>
      </c>
      <c r="D332" t="s">
        <v>47</v>
      </c>
      <c r="E332" t="s">
        <v>10</v>
      </c>
      <c r="F332" t="s">
        <v>11</v>
      </c>
      <c r="G332" s="34">
        <v>1641</v>
      </c>
    </row>
    <row r="333" spans="1:7" x14ac:dyDescent="0.35">
      <c r="A333">
        <v>2008</v>
      </c>
      <c r="B333" t="s">
        <v>7</v>
      </c>
      <c r="C333" t="s">
        <v>46</v>
      </c>
      <c r="D333" t="s">
        <v>47</v>
      </c>
      <c r="E333" t="s">
        <v>10</v>
      </c>
      <c r="F333" t="s">
        <v>11</v>
      </c>
      <c r="G333" s="34">
        <v>1615</v>
      </c>
    </row>
    <row r="334" spans="1:7" x14ac:dyDescent="0.35">
      <c r="A334">
        <v>2009</v>
      </c>
      <c r="B334" t="s">
        <v>7</v>
      </c>
      <c r="C334" t="s">
        <v>46</v>
      </c>
      <c r="D334" t="s">
        <v>47</v>
      </c>
      <c r="E334" t="s">
        <v>10</v>
      </c>
      <c r="F334" t="s">
        <v>11</v>
      </c>
      <c r="G334" s="34">
        <v>2285</v>
      </c>
    </row>
    <row r="335" spans="1:7" x14ac:dyDescent="0.35">
      <c r="A335">
        <v>2010</v>
      </c>
      <c r="B335" t="s">
        <v>7</v>
      </c>
      <c r="C335" t="s">
        <v>46</v>
      </c>
      <c r="D335" t="s">
        <v>47</v>
      </c>
      <c r="E335" t="s">
        <v>10</v>
      </c>
      <c r="F335" t="s">
        <v>11</v>
      </c>
      <c r="G335" s="34">
        <v>1873</v>
      </c>
    </row>
    <row r="336" spans="1:7" x14ac:dyDescent="0.35">
      <c r="A336">
        <v>2011</v>
      </c>
      <c r="B336" t="s">
        <v>7</v>
      </c>
      <c r="C336" t="s">
        <v>46</v>
      </c>
      <c r="D336" t="s">
        <v>47</v>
      </c>
      <c r="E336" t="s">
        <v>10</v>
      </c>
      <c r="F336" t="s">
        <v>11</v>
      </c>
      <c r="G336" s="34">
        <v>1192</v>
      </c>
    </row>
    <row r="337" spans="1:7" x14ac:dyDescent="0.35">
      <c r="A337">
        <v>2012</v>
      </c>
      <c r="B337" t="s">
        <v>7</v>
      </c>
      <c r="C337" t="s">
        <v>46</v>
      </c>
      <c r="D337" t="s">
        <v>47</v>
      </c>
      <c r="E337" t="s">
        <v>10</v>
      </c>
      <c r="F337" t="s">
        <v>11</v>
      </c>
      <c r="G337" s="34">
        <v>2436</v>
      </c>
    </row>
    <row r="338" spans="1:7" x14ac:dyDescent="0.35">
      <c r="A338">
        <v>2013</v>
      </c>
      <c r="B338" t="s">
        <v>7</v>
      </c>
      <c r="C338" t="s">
        <v>46</v>
      </c>
      <c r="D338" t="s">
        <v>47</v>
      </c>
      <c r="E338" t="s">
        <v>10</v>
      </c>
      <c r="F338" t="s">
        <v>11</v>
      </c>
      <c r="G338" s="35">
        <v>1521</v>
      </c>
    </row>
    <row r="339" spans="1:7" x14ac:dyDescent="0.35">
      <c r="A339">
        <v>2014</v>
      </c>
      <c r="B339" t="s">
        <v>7</v>
      </c>
      <c r="C339" t="s">
        <v>46</v>
      </c>
      <c r="D339" t="s">
        <v>47</v>
      </c>
      <c r="E339" t="s">
        <v>10</v>
      </c>
      <c r="F339" t="s">
        <v>11</v>
      </c>
      <c r="G339" s="35">
        <v>1191</v>
      </c>
    </row>
    <row r="340" spans="1:7" x14ac:dyDescent="0.35">
      <c r="A340">
        <v>2015</v>
      </c>
      <c r="B340" t="s">
        <v>7</v>
      </c>
      <c r="C340" t="s">
        <v>46</v>
      </c>
      <c r="D340" t="s">
        <v>47</v>
      </c>
      <c r="E340" t="s">
        <v>10</v>
      </c>
      <c r="F340" t="s">
        <v>11</v>
      </c>
      <c r="G340" s="35">
        <v>2359</v>
      </c>
    </row>
    <row r="341" spans="1:7" x14ac:dyDescent="0.35">
      <c r="A341">
        <v>2016</v>
      </c>
      <c r="B341" t="s">
        <v>7</v>
      </c>
      <c r="C341" t="s">
        <v>46</v>
      </c>
      <c r="D341" t="s">
        <v>47</v>
      </c>
      <c r="E341" t="s">
        <v>10</v>
      </c>
      <c r="F341" t="s">
        <v>11</v>
      </c>
      <c r="G341" s="35">
        <v>2528</v>
      </c>
    </row>
    <row r="342" spans="1:7" x14ac:dyDescent="0.35">
      <c r="A342">
        <v>2000</v>
      </c>
      <c r="B342" t="s">
        <v>48</v>
      </c>
      <c r="C342" t="s">
        <v>49</v>
      </c>
      <c r="D342" t="s">
        <v>50</v>
      </c>
      <c r="E342" t="s">
        <v>10</v>
      </c>
      <c r="F342" t="s">
        <v>11</v>
      </c>
      <c r="G342" s="34">
        <v>880</v>
      </c>
    </row>
    <row r="343" spans="1:7" x14ac:dyDescent="0.35">
      <c r="A343">
        <v>2001</v>
      </c>
      <c r="B343" t="s">
        <v>48</v>
      </c>
      <c r="C343" t="s">
        <v>49</v>
      </c>
      <c r="D343" t="s">
        <v>50</v>
      </c>
      <c r="E343" t="s">
        <v>10</v>
      </c>
      <c r="F343" t="s">
        <v>11</v>
      </c>
      <c r="G343" s="34">
        <v>353</v>
      </c>
    </row>
    <row r="344" spans="1:7" x14ac:dyDescent="0.35">
      <c r="A344">
        <v>2002</v>
      </c>
      <c r="B344" t="s">
        <v>48</v>
      </c>
      <c r="C344" t="s">
        <v>49</v>
      </c>
      <c r="D344" t="s">
        <v>50</v>
      </c>
      <c r="E344" t="s">
        <v>10</v>
      </c>
      <c r="F344" t="s">
        <v>11</v>
      </c>
      <c r="G344" s="34">
        <v>902</v>
      </c>
    </row>
    <row r="345" spans="1:7" x14ac:dyDescent="0.35">
      <c r="A345">
        <v>2003</v>
      </c>
      <c r="B345" t="s">
        <v>48</v>
      </c>
      <c r="C345" t="s">
        <v>49</v>
      </c>
      <c r="D345" t="s">
        <v>50</v>
      </c>
      <c r="E345" t="s">
        <v>10</v>
      </c>
      <c r="F345" t="s">
        <v>11</v>
      </c>
      <c r="G345" s="34">
        <v>0</v>
      </c>
    </row>
    <row r="346" spans="1:7" x14ac:dyDescent="0.35">
      <c r="A346">
        <v>2004</v>
      </c>
      <c r="B346" t="s">
        <v>48</v>
      </c>
      <c r="C346" t="s">
        <v>49</v>
      </c>
      <c r="D346" t="s">
        <v>50</v>
      </c>
      <c r="E346" t="s">
        <v>10</v>
      </c>
      <c r="F346" t="s">
        <v>11</v>
      </c>
      <c r="G346" s="34">
        <v>726</v>
      </c>
    </row>
    <row r="347" spans="1:7" x14ac:dyDescent="0.35">
      <c r="A347">
        <v>2005</v>
      </c>
      <c r="B347" t="s">
        <v>48</v>
      </c>
      <c r="C347" t="s">
        <v>49</v>
      </c>
      <c r="D347" t="s">
        <v>50</v>
      </c>
      <c r="E347" t="s">
        <v>10</v>
      </c>
      <c r="F347" t="s">
        <v>11</v>
      </c>
      <c r="G347" s="34">
        <v>717</v>
      </c>
    </row>
    <row r="348" spans="1:7" x14ac:dyDescent="0.35">
      <c r="A348">
        <v>2006</v>
      </c>
      <c r="B348" t="s">
        <v>48</v>
      </c>
      <c r="C348" t="s">
        <v>49</v>
      </c>
      <c r="D348" t="s">
        <v>50</v>
      </c>
      <c r="E348" t="s">
        <v>10</v>
      </c>
      <c r="F348" t="s">
        <v>11</v>
      </c>
      <c r="G348" s="34">
        <v>858</v>
      </c>
    </row>
    <row r="349" spans="1:7" x14ac:dyDescent="0.35">
      <c r="A349">
        <v>2007</v>
      </c>
      <c r="B349" t="s">
        <v>48</v>
      </c>
      <c r="C349" t="s">
        <v>49</v>
      </c>
      <c r="D349" t="s">
        <v>50</v>
      </c>
      <c r="E349" t="s">
        <v>10</v>
      </c>
      <c r="F349" t="s">
        <v>11</v>
      </c>
      <c r="G349" s="34">
        <v>520</v>
      </c>
    </row>
    <row r="350" spans="1:7" x14ac:dyDescent="0.35">
      <c r="A350">
        <v>2008</v>
      </c>
      <c r="B350" t="s">
        <v>48</v>
      </c>
      <c r="C350" t="s">
        <v>49</v>
      </c>
      <c r="D350" t="s">
        <v>50</v>
      </c>
      <c r="E350" t="s">
        <v>10</v>
      </c>
      <c r="F350" t="s">
        <v>11</v>
      </c>
      <c r="G350" s="34">
        <v>522</v>
      </c>
    </row>
    <row r="351" spans="1:7" x14ac:dyDescent="0.35">
      <c r="A351">
        <v>2009</v>
      </c>
      <c r="B351" t="s">
        <v>48</v>
      </c>
      <c r="C351" t="s">
        <v>49</v>
      </c>
      <c r="D351" t="s">
        <v>50</v>
      </c>
      <c r="E351" t="s">
        <v>10</v>
      </c>
      <c r="F351" t="s">
        <v>11</v>
      </c>
      <c r="G351" s="34">
        <v>1113</v>
      </c>
    </row>
    <row r="352" spans="1:7" x14ac:dyDescent="0.35">
      <c r="A352">
        <v>2010</v>
      </c>
      <c r="B352" t="s">
        <v>48</v>
      </c>
      <c r="C352" t="s">
        <v>49</v>
      </c>
      <c r="D352" t="s">
        <v>50</v>
      </c>
      <c r="E352" t="s">
        <v>10</v>
      </c>
      <c r="F352" t="s">
        <v>11</v>
      </c>
      <c r="G352" s="34">
        <v>1017</v>
      </c>
    </row>
    <row r="353" spans="1:7" x14ac:dyDescent="0.35">
      <c r="A353">
        <v>2011</v>
      </c>
      <c r="B353" t="s">
        <v>48</v>
      </c>
      <c r="C353" t="s">
        <v>49</v>
      </c>
      <c r="D353" t="s">
        <v>50</v>
      </c>
      <c r="E353" t="s">
        <v>10</v>
      </c>
      <c r="F353" t="s">
        <v>11</v>
      </c>
      <c r="G353" s="34">
        <v>1266</v>
      </c>
    </row>
    <row r="354" spans="1:7" x14ac:dyDescent="0.35">
      <c r="A354">
        <v>2012</v>
      </c>
      <c r="B354" t="s">
        <v>48</v>
      </c>
      <c r="C354" t="s">
        <v>49</v>
      </c>
      <c r="D354" t="s">
        <v>50</v>
      </c>
      <c r="E354" t="s">
        <v>10</v>
      </c>
      <c r="F354" t="s">
        <v>11</v>
      </c>
      <c r="G354" s="34">
        <v>1336</v>
      </c>
    </row>
    <row r="355" spans="1:7" x14ac:dyDescent="0.35">
      <c r="A355">
        <v>2013</v>
      </c>
      <c r="B355" t="s">
        <v>48</v>
      </c>
      <c r="C355" t="s">
        <v>49</v>
      </c>
      <c r="D355" t="s">
        <v>50</v>
      </c>
      <c r="E355" t="s">
        <v>10</v>
      </c>
      <c r="F355" t="s">
        <v>11</v>
      </c>
      <c r="G355" s="35">
        <v>1213</v>
      </c>
    </row>
    <row r="356" spans="1:7" x14ac:dyDescent="0.35">
      <c r="A356">
        <v>2014</v>
      </c>
      <c r="B356" t="s">
        <v>48</v>
      </c>
      <c r="C356" t="s">
        <v>49</v>
      </c>
      <c r="D356" t="s">
        <v>50</v>
      </c>
      <c r="E356" t="s">
        <v>10</v>
      </c>
      <c r="F356" t="s">
        <v>11</v>
      </c>
      <c r="G356" s="35">
        <v>1810</v>
      </c>
    </row>
    <row r="357" spans="1:7" x14ac:dyDescent="0.35">
      <c r="A357">
        <v>2015</v>
      </c>
      <c r="B357" t="s">
        <v>48</v>
      </c>
      <c r="C357" t="s">
        <v>49</v>
      </c>
      <c r="D357" t="s">
        <v>50</v>
      </c>
      <c r="E357" t="s">
        <v>10</v>
      </c>
      <c r="F357" t="s">
        <v>11</v>
      </c>
      <c r="G357" s="35">
        <v>991</v>
      </c>
    </row>
    <row r="358" spans="1:7" x14ac:dyDescent="0.35">
      <c r="A358">
        <v>2016</v>
      </c>
      <c r="B358" t="s">
        <v>48</v>
      </c>
      <c r="C358" t="s">
        <v>49</v>
      </c>
      <c r="D358" t="s">
        <v>50</v>
      </c>
      <c r="E358" t="s">
        <v>10</v>
      </c>
      <c r="F358" t="s">
        <v>11</v>
      </c>
      <c r="G358" s="35">
        <v>691</v>
      </c>
    </row>
    <row r="359" spans="1:7" x14ac:dyDescent="0.35">
      <c r="A359" s="3">
        <v>2000</v>
      </c>
      <c r="B359" t="s">
        <v>15</v>
      </c>
      <c r="C359" t="s">
        <v>51</v>
      </c>
      <c r="D359" t="s">
        <v>52</v>
      </c>
      <c r="E359" t="s">
        <v>10</v>
      </c>
      <c r="F359" t="s">
        <v>11</v>
      </c>
      <c r="G359" s="35">
        <v>1670</v>
      </c>
    </row>
    <row r="360" spans="1:7" x14ac:dyDescent="0.35">
      <c r="A360" s="3">
        <v>2001</v>
      </c>
      <c r="B360" t="s">
        <v>15</v>
      </c>
      <c r="C360" t="s">
        <v>51</v>
      </c>
      <c r="D360" t="s">
        <v>52</v>
      </c>
      <c r="E360" t="s">
        <v>10</v>
      </c>
      <c r="F360" t="s">
        <v>11</v>
      </c>
      <c r="G360" s="35">
        <v>780</v>
      </c>
    </row>
    <row r="361" spans="1:7" x14ac:dyDescent="0.35">
      <c r="A361" s="3">
        <v>2002</v>
      </c>
      <c r="B361" t="s">
        <v>15</v>
      </c>
      <c r="C361" t="s">
        <v>51</v>
      </c>
      <c r="D361" t="s">
        <v>52</v>
      </c>
      <c r="E361" t="s">
        <v>10</v>
      </c>
      <c r="F361" t="s">
        <v>11</v>
      </c>
      <c r="G361" s="35">
        <v>805</v>
      </c>
    </row>
    <row r="362" spans="1:7" x14ac:dyDescent="0.35">
      <c r="A362" s="3">
        <v>2003</v>
      </c>
      <c r="B362" t="s">
        <v>15</v>
      </c>
      <c r="C362" t="s">
        <v>51</v>
      </c>
      <c r="D362" t="s">
        <v>52</v>
      </c>
      <c r="E362" t="s">
        <v>10</v>
      </c>
      <c r="F362" t="s">
        <v>11</v>
      </c>
      <c r="G362" s="35">
        <v>188</v>
      </c>
    </row>
    <row r="363" spans="1:7" x14ac:dyDescent="0.35">
      <c r="A363" s="3">
        <v>2004</v>
      </c>
      <c r="B363" t="s">
        <v>15</v>
      </c>
      <c r="C363" t="s">
        <v>51</v>
      </c>
      <c r="D363" t="s">
        <v>52</v>
      </c>
      <c r="E363" t="s">
        <v>10</v>
      </c>
      <c r="F363" t="s">
        <v>11</v>
      </c>
      <c r="G363" s="35">
        <v>329</v>
      </c>
    </row>
    <row r="364" spans="1:7" x14ac:dyDescent="0.35">
      <c r="A364" s="3">
        <v>2005</v>
      </c>
      <c r="B364" t="s">
        <v>15</v>
      </c>
      <c r="C364" t="s">
        <v>51</v>
      </c>
      <c r="D364" t="s">
        <v>52</v>
      </c>
      <c r="E364" t="s">
        <v>10</v>
      </c>
      <c r="F364" t="s">
        <v>11</v>
      </c>
      <c r="G364" s="35">
        <v>144</v>
      </c>
    </row>
    <row r="365" spans="1:7" x14ac:dyDescent="0.35">
      <c r="A365" s="3">
        <v>2006</v>
      </c>
      <c r="B365" t="s">
        <v>15</v>
      </c>
      <c r="C365" t="s">
        <v>51</v>
      </c>
      <c r="D365" t="s">
        <v>52</v>
      </c>
      <c r="E365" t="s">
        <v>10</v>
      </c>
      <c r="F365" t="s">
        <v>11</v>
      </c>
      <c r="G365" s="35">
        <v>443</v>
      </c>
    </row>
    <row r="366" spans="1:7" x14ac:dyDescent="0.35">
      <c r="A366" s="3">
        <v>2007</v>
      </c>
      <c r="B366" t="s">
        <v>15</v>
      </c>
      <c r="C366" t="s">
        <v>51</v>
      </c>
      <c r="D366" t="s">
        <v>52</v>
      </c>
      <c r="E366" t="s">
        <v>10</v>
      </c>
      <c r="F366" t="s">
        <v>11</v>
      </c>
      <c r="G366" s="35">
        <v>1356</v>
      </c>
    </row>
    <row r="367" spans="1:7" x14ac:dyDescent="0.35">
      <c r="A367" s="3">
        <v>2008</v>
      </c>
      <c r="B367" t="s">
        <v>15</v>
      </c>
      <c r="C367" t="s">
        <v>51</v>
      </c>
      <c r="D367" t="s">
        <v>52</v>
      </c>
      <c r="E367" t="s">
        <v>10</v>
      </c>
      <c r="F367" t="s">
        <v>11</v>
      </c>
      <c r="G367" s="35">
        <v>154</v>
      </c>
    </row>
    <row r="368" spans="1:7" x14ac:dyDescent="0.35">
      <c r="A368" s="3">
        <v>2009</v>
      </c>
      <c r="B368" t="s">
        <v>15</v>
      </c>
      <c r="C368" t="s">
        <v>51</v>
      </c>
      <c r="D368" t="s">
        <v>52</v>
      </c>
      <c r="E368" t="s">
        <v>10</v>
      </c>
      <c r="F368" t="s">
        <v>11</v>
      </c>
      <c r="G368" s="35">
        <v>874</v>
      </c>
    </row>
    <row r="369" spans="1:7" x14ac:dyDescent="0.35">
      <c r="A369" s="3">
        <v>2010</v>
      </c>
      <c r="B369" t="s">
        <v>15</v>
      </c>
      <c r="C369" t="s">
        <v>51</v>
      </c>
      <c r="D369" t="s">
        <v>52</v>
      </c>
      <c r="E369" t="s">
        <v>10</v>
      </c>
      <c r="F369" t="s">
        <v>11</v>
      </c>
      <c r="G369" s="35">
        <v>140</v>
      </c>
    </row>
    <row r="370" spans="1:7" x14ac:dyDescent="0.35">
      <c r="A370" s="3">
        <v>2011</v>
      </c>
      <c r="B370" t="s">
        <v>15</v>
      </c>
      <c r="C370" t="s">
        <v>51</v>
      </c>
      <c r="D370" t="s">
        <v>52</v>
      </c>
      <c r="E370" t="s">
        <v>10</v>
      </c>
      <c r="F370" t="s">
        <v>11</v>
      </c>
      <c r="G370" s="35">
        <v>523</v>
      </c>
    </row>
    <row r="371" spans="1:7" x14ac:dyDescent="0.35">
      <c r="A371" s="3">
        <v>2012</v>
      </c>
      <c r="B371" t="s">
        <v>15</v>
      </c>
      <c r="C371" t="s">
        <v>51</v>
      </c>
      <c r="D371" t="s">
        <v>52</v>
      </c>
      <c r="E371" t="s">
        <v>10</v>
      </c>
      <c r="F371" t="s">
        <v>11</v>
      </c>
      <c r="G371" s="35">
        <v>102</v>
      </c>
    </row>
    <row r="372" spans="1:7" x14ac:dyDescent="0.35">
      <c r="A372" s="3">
        <v>2013</v>
      </c>
      <c r="B372" t="s">
        <v>15</v>
      </c>
      <c r="C372" t="s">
        <v>51</v>
      </c>
      <c r="D372" t="s">
        <v>52</v>
      </c>
      <c r="E372" t="s">
        <v>10</v>
      </c>
      <c r="F372" t="s">
        <v>11</v>
      </c>
      <c r="G372" s="35">
        <v>786</v>
      </c>
    </row>
    <row r="373" spans="1:7" x14ac:dyDescent="0.35">
      <c r="A373" s="3">
        <v>2014</v>
      </c>
      <c r="B373" t="s">
        <v>15</v>
      </c>
      <c r="C373" t="s">
        <v>51</v>
      </c>
      <c r="D373" t="s">
        <v>52</v>
      </c>
      <c r="E373" t="s">
        <v>10</v>
      </c>
      <c r="F373" t="s">
        <v>11</v>
      </c>
      <c r="G373" s="35">
        <v>787</v>
      </c>
    </row>
    <row r="374" spans="1:7" x14ac:dyDescent="0.35">
      <c r="A374" s="3">
        <v>2015</v>
      </c>
      <c r="B374" t="s">
        <v>15</v>
      </c>
      <c r="C374" t="s">
        <v>51</v>
      </c>
      <c r="D374" t="s">
        <v>52</v>
      </c>
      <c r="E374" t="s">
        <v>10</v>
      </c>
      <c r="F374" t="s">
        <v>11</v>
      </c>
      <c r="G374" s="35">
        <v>946</v>
      </c>
    </row>
    <row r="375" spans="1:7" x14ac:dyDescent="0.35">
      <c r="A375" s="3">
        <v>2016</v>
      </c>
      <c r="B375" t="s">
        <v>15</v>
      </c>
      <c r="C375" t="s">
        <v>51</v>
      </c>
      <c r="D375" t="s">
        <v>52</v>
      </c>
      <c r="E375" t="s">
        <v>10</v>
      </c>
      <c r="F375" t="s">
        <v>11</v>
      </c>
      <c r="G375" s="35">
        <v>276</v>
      </c>
    </row>
    <row r="376" spans="1:7" x14ac:dyDescent="0.35">
      <c r="A376" s="3">
        <v>2000</v>
      </c>
      <c r="B376" t="s">
        <v>53</v>
      </c>
      <c r="C376" t="s">
        <v>54</v>
      </c>
      <c r="D376" t="s">
        <v>55</v>
      </c>
      <c r="E376" t="s">
        <v>10</v>
      </c>
      <c r="F376" t="s">
        <v>11</v>
      </c>
      <c r="G376" s="35">
        <v>662</v>
      </c>
    </row>
    <row r="377" spans="1:7" x14ac:dyDescent="0.35">
      <c r="A377" s="3">
        <v>2001</v>
      </c>
      <c r="B377" t="s">
        <v>53</v>
      </c>
      <c r="C377" t="s">
        <v>54</v>
      </c>
      <c r="D377" t="s">
        <v>55</v>
      </c>
      <c r="E377" t="s">
        <v>10</v>
      </c>
      <c r="F377" t="s">
        <v>11</v>
      </c>
      <c r="G377" s="35">
        <v>565</v>
      </c>
    </row>
    <row r="378" spans="1:7" x14ac:dyDescent="0.35">
      <c r="A378" s="3">
        <v>2002</v>
      </c>
      <c r="B378" t="s">
        <v>53</v>
      </c>
      <c r="C378" t="s">
        <v>54</v>
      </c>
      <c r="D378" t="s">
        <v>55</v>
      </c>
      <c r="E378" t="s">
        <v>10</v>
      </c>
      <c r="F378" t="s">
        <v>11</v>
      </c>
      <c r="G378" s="35">
        <v>1131</v>
      </c>
    </row>
    <row r="379" spans="1:7" x14ac:dyDescent="0.35">
      <c r="A379" s="3">
        <v>2000</v>
      </c>
      <c r="B379" t="s">
        <v>15</v>
      </c>
      <c r="C379" t="s">
        <v>51</v>
      </c>
      <c r="D379" t="s">
        <v>52</v>
      </c>
      <c r="E379" t="s">
        <v>10</v>
      </c>
      <c r="F379" t="s">
        <v>11</v>
      </c>
    </row>
    <row r="380" spans="1:7" x14ac:dyDescent="0.35">
      <c r="A380" s="3">
        <v>2004</v>
      </c>
      <c r="B380" t="s">
        <v>53</v>
      </c>
      <c r="C380" t="s">
        <v>54</v>
      </c>
      <c r="D380" t="s">
        <v>55</v>
      </c>
      <c r="E380" t="s">
        <v>10</v>
      </c>
      <c r="F380" t="s">
        <v>11</v>
      </c>
      <c r="G380" s="35">
        <v>439</v>
      </c>
    </row>
    <row r="381" spans="1:7" x14ac:dyDescent="0.35">
      <c r="A381" s="3">
        <v>2005</v>
      </c>
      <c r="B381" t="s">
        <v>53</v>
      </c>
      <c r="C381" t="s">
        <v>54</v>
      </c>
      <c r="D381" t="s">
        <v>55</v>
      </c>
      <c r="E381" t="s">
        <v>10</v>
      </c>
      <c r="F381" t="s">
        <v>11</v>
      </c>
      <c r="G381" s="35">
        <v>429</v>
      </c>
    </row>
    <row r="382" spans="1:7" x14ac:dyDescent="0.35">
      <c r="A382" s="3">
        <v>2006</v>
      </c>
      <c r="B382" t="s">
        <v>53</v>
      </c>
      <c r="C382" t="s">
        <v>54</v>
      </c>
      <c r="D382" t="s">
        <v>55</v>
      </c>
      <c r="E382" t="s">
        <v>10</v>
      </c>
      <c r="F382" t="s">
        <v>11</v>
      </c>
      <c r="G382" s="35">
        <v>1085</v>
      </c>
    </row>
    <row r="383" spans="1:7" x14ac:dyDescent="0.35">
      <c r="A383" s="3">
        <v>2001</v>
      </c>
      <c r="B383" t="s">
        <v>15</v>
      </c>
      <c r="C383" t="s">
        <v>51</v>
      </c>
      <c r="D383" t="s">
        <v>52</v>
      </c>
      <c r="E383" t="s">
        <v>10</v>
      </c>
      <c r="F383" t="s">
        <v>11</v>
      </c>
    </row>
    <row r="384" spans="1:7" x14ac:dyDescent="0.35">
      <c r="A384" s="3">
        <v>2008</v>
      </c>
      <c r="B384" t="s">
        <v>53</v>
      </c>
      <c r="C384" t="s">
        <v>54</v>
      </c>
      <c r="D384" t="s">
        <v>55</v>
      </c>
      <c r="E384" t="s">
        <v>10</v>
      </c>
      <c r="F384" t="s">
        <v>11</v>
      </c>
      <c r="G384" s="35">
        <v>664</v>
      </c>
    </row>
    <row r="385" spans="1:7" x14ac:dyDescent="0.35">
      <c r="A385" s="3">
        <v>2009</v>
      </c>
      <c r="B385" t="s">
        <v>53</v>
      </c>
      <c r="C385" t="s">
        <v>54</v>
      </c>
      <c r="D385" t="s">
        <v>55</v>
      </c>
      <c r="E385" t="s">
        <v>10</v>
      </c>
      <c r="F385" t="s">
        <v>11</v>
      </c>
      <c r="G385" s="35">
        <v>300</v>
      </c>
    </row>
    <row r="386" spans="1:7" x14ac:dyDescent="0.35">
      <c r="A386" s="3">
        <v>2010</v>
      </c>
      <c r="B386" t="s">
        <v>53</v>
      </c>
      <c r="C386" t="s">
        <v>54</v>
      </c>
      <c r="D386" t="s">
        <v>55</v>
      </c>
      <c r="E386" t="s">
        <v>10</v>
      </c>
      <c r="F386" t="s">
        <v>11</v>
      </c>
      <c r="G386" s="35">
        <v>176</v>
      </c>
    </row>
    <row r="387" spans="1:7" x14ac:dyDescent="0.35">
      <c r="A387" s="3">
        <v>2011</v>
      </c>
      <c r="B387" t="s">
        <v>53</v>
      </c>
      <c r="C387" t="s">
        <v>54</v>
      </c>
      <c r="D387" t="s">
        <v>55</v>
      </c>
      <c r="E387" t="s">
        <v>10</v>
      </c>
      <c r="F387" t="s">
        <v>11</v>
      </c>
      <c r="G387" s="35">
        <v>49</v>
      </c>
    </row>
    <row r="388" spans="1:7" x14ac:dyDescent="0.35">
      <c r="A388" s="3">
        <v>2012</v>
      </c>
      <c r="B388" t="s">
        <v>53</v>
      </c>
      <c r="C388" t="s">
        <v>54</v>
      </c>
      <c r="D388" t="s">
        <v>55</v>
      </c>
      <c r="E388" t="s">
        <v>10</v>
      </c>
      <c r="F388" t="s">
        <v>11</v>
      </c>
      <c r="G388" s="35">
        <v>237</v>
      </c>
    </row>
    <row r="389" spans="1:7" x14ac:dyDescent="0.35">
      <c r="A389" s="3">
        <v>2013</v>
      </c>
      <c r="B389" t="s">
        <v>53</v>
      </c>
      <c r="C389" t="s">
        <v>54</v>
      </c>
      <c r="D389" t="s">
        <v>55</v>
      </c>
      <c r="E389" t="s">
        <v>10</v>
      </c>
      <c r="F389" t="s">
        <v>11</v>
      </c>
      <c r="G389" s="35">
        <v>129</v>
      </c>
    </row>
    <row r="390" spans="1:7" x14ac:dyDescent="0.35">
      <c r="A390" s="3">
        <v>2014</v>
      </c>
      <c r="B390" t="s">
        <v>53</v>
      </c>
      <c r="C390" t="s">
        <v>54</v>
      </c>
      <c r="D390" t="s">
        <v>55</v>
      </c>
      <c r="E390" t="s">
        <v>10</v>
      </c>
      <c r="F390" t="s">
        <v>11</v>
      </c>
      <c r="G390" s="35">
        <v>204</v>
      </c>
    </row>
    <row r="391" spans="1:7" x14ac:dyDescent="0.35">
      <c r="A391" s="3">
        <v>2015</v>
      </c>
      <c r="B391" t="s">
        <v>53</v>
      </c>
      <c r="C391" t="s">
        <v>54</v>
      </c>
      <c r="D391" t="s">
        <v>55</v>
      </c>
      <c r="E391" t="s">
        <v>10</v>
      </c>
      <c r="F391" t="s">
        <v>11</v>
      </c>
      <c r="G391" s="35">
        <v>242</v>
      </c>
    </row>
    <row r="392" spans="1:7" x14ac:dyDescent="0.35">
      <c r="A392" s="3">
        <v>2016</v>
      </c>
      <c r="B392" t="s">
        <v>53</v>
      </c>
      <c r="C392" t="s">
        <v>54</v>
      </c>
      <c r="D392" t="s">
        <v>55</v>
      </c>
      <c r="E392" t="s">
        <v>10</v>
      </c>
      <c r="F392" t="s">
        <v>11</v>
      </c>
      <c r="G392" s="35">
        <v>161</v>
      </c>
    </row>
    <row r="393" spans="1:7" x14ac:dyDescent="0.35">
      <c r="A393" s="3">
        <v>2002</v>
      </c>
      <c r="B393" t="s">
        <v>15</v>
      </c>
      <c r="C393" t="s">
        <v>51</v>
      </c>
      <c r="D393" t="s">
        <v>52</v>
      </c>
      <c r="E393" t="s">
        <v>10</v>
      </c>
      <c r="F393" t="s">
        <v>11</v>
      </c>
    </row>
    <row r="394" spans="1:7" x14ac:dyDescent="0.35">
      <c r="A394" s="3">
        <v>2003</v>
      </c>
      <c r="B394" t="s">
        <v>15</v>
      </c>
      <c r="C394" t="s">
        <v>51</v>
      </c>
      <c r="D394" t="s">
        <v>52</v>
      </c>
      <c r="E394" t="s">
        <v>10</v>
      </c>
      <c r="F394" t="s">
        <v>11</v>
      </c>
    </row>
    <row r="395" spans="1:7" x14ac:dyDescent="0.35">
      <c r="A395" s="3">
        <v>2004</v>
      </c>
      <c r="B395" t="s">
        <v>15</v>
      </c>
      <c r="C395" t="s">
        <v>51</v>
      </c>
      <c r="D395" t="s">
        <v>52</v>
      </c>
      <c r="E395" t="s">
        <v>10</v>
      </c>
      <c r="F395" t="s">
        <v>11</v>
      </c>
    </row>
    <row r="396" spans="1:7" x14ac:dyDescent="0.35">
      <c r="A396" s="3">
        <v>2001</v>
      </c>
      <c r="B396" t="s">
        <v>48</v>
      </c>
      <c r="C396" t="s">
        <v>56</v>
      </c>
      <c r="D396" t="s">
        <v>57</v>
      </c>
      <c r="E396" t="s">
        <v>10</v>
      </c>
      <c r="F396" t="s">
        <v>11</v>
      </c>
      <c r="G396" s="35">
        <v>10</v>
      </c>
    </row>
    <row r="397" spans="1:7" x14ac:dyDescent="0.35">
      <c r="A397" s="3">
        <v>2000</v>
      </c>
      <c r="B397" t="s">
        <v>53</v>
      </c>
      <c r="C397" t="s">
        <v>58</v>
      </c>
      <c r="D397" t="s">
        <v>59</v>
      </c>
      <c r="E397" t="s">
        <v>10</v>
      </c>
      <c r="F397" t="s">
        <v>11</v>
      </c>
      <c r="G397" s="35">
        <v>334</v>
      </c>
    </row>
    <row r="398" spans="1:7" x14ac:dyDescent="0.35">
      <c r="A398" s="3">
        <v>2001</v>
      </c>
      <c r="B398" t="s">
        <v>53</v>
      </c>
      <c r="C398" t="s">
        <v>58</v>
      </c>
      <c r="D398" t="s">
        <v>59</v>
      </c>
      <c r="E398" t="s">
        <v>10</v>
      </c>
      <c r="F398" t="s">
        <v>11</v>
      </c>
      <c r="G398" s="35">
        <v>316</v>
      </c>
    </row>
    <row r="399" spans="1:7" x14ac:dyDescent="0.35">
      <c r="A399" s="3">
        <v>2002</v>
      </c>
      <c r="B399" t="s">
        <v>53</v>
      </c>
      <c r="C399" t="s">
        <v>58</v>
      </c>
      <c r="D399" t="s">
        <v>59</v>
      </c>
      <c r="E399" t="s">
        <v>10</v>
      </c>
      <c r="F399" t="s">
        <v>11</v>
      </c>
      <c r="G399" s="35">
        <v>282</v>
      </c>
    </row>
    <row r="400" spans="1:7" x14ac:dyDescent="0.35">
      <c r="A400" s="3">
        <v>2005</v>
      </c>
      <c r="B400" t="s">
        <v>15</v>
      </c>
      <c r="C400" t="s">
        <v>51</v>
      </c>
      <c r="D400" t="s">
        <v>52</v>
      </c>
      <c r="E400" t="s">
        <v>10</v>
      </c>
      <c r="F400" t="s">
        <v>11</v>
      </c>
    </row>
    <row r="401" spans="1:7" x14ac:dyDescent="0.35">
      <c r="A401" s="3">
        <v>2004</v>
      </c>
      <c r="B401" t="s">
        <v>53</v>
      </c>
      <c r="C401" t="s">
        <v>58</v>
      </c>
      <c r="D401" t="s">
        <v>59</v>
      </c>
      <c r="E401" t="s">
        <v>10</v>
      </c>
      <c r="F401" t="s">
        <v>11</v>
      </c>
      <c r="G401" s="35">
        <v>112</v>
      </c>
    </row>
    <row r="402" spans="1:7" x14ac:dyDescent="0.35">
      <c r="A402" s="3">
        <v>2005</v>
      </c>
      <c r="B402" t="s">
        <v>53</v>
      </c>
      <c r="C402" t="s">
        <v>58</v>
      </c>
      <c r="D402" t="s">
        <v>59</v>
      </c>
      <c r="E402" t="s">
        <v>10</v>
      </c>
      <c r="F402" t="s">
        <v>11</v>
      </c>
      <c r="G402" s="35">
        <v>53</v>
      </c>
    </row>
    <row r="403" spans="1:7" x14ac:dyDescent="0.35">
      <c r="A403" s="3">
        <v>2006</v>
      </c>
      <c r="B403" t="s">
        <v>53</v>
      </c>
      <c r="C403" t="s">
        <v>58</v>
      </c>
      <c r="D403" t="s">
        <v>59</v>
      </c>
      <c r="E403" t="s">
        <v>10</v>
      </c>
      <c r="F403" t="s">
        <v>11</v>
      </c>
      <c r="G403" s="35">
        <v>65</v>
      </c>
    </row>
    <row r="404" spans="1:7" x14ac:dyDescent="0.35">
      <c r="A404" s="3">
        <v>2007</v>
      </c>
      <c r="B404" t="s">
        <v>53</v>
      </c>
      <c r="C404" t="s">
        <v>58</v>
      </c>
      <c r="D404" t="s">
        <v>59</v>
      </c>
      <c r="E404" t="s">
        <v>10</v>
      </c>
      <c r="F404" t="s">
        <v>11</v>
      </c>
      <c r="G404" s="35">
        <v>228</v>
      </c>
    </row>
    <row r="405" spans="1:7" x14ac:dyDescent="0.35">
      <c r="A405" s="3">
        <v>2008</v>
      </c>
      <c r="B405" t="s">
        <v>53</v>
      </c>
      <c r="C405" t="s">
        <v>58</v>
      </c>
      <c r="D405" t="s">
        <v>59</v>
      </c>
      <c r="E405" t="s">
        <v>10</v>
      </c>
      <c r="F405" t="s">
        <v>11</v>
      </c>
      <c r="G405" s="35">
        <v>100</v>
      </c>
    </row>
    <row r="406" spans="1:7" x14ac:dyDescent="0.35">
      <c r="A406" s="3">
        <v>2009</v>
      </c>
      <c r="B406" t="s">
        <v>53</v>
      </c>
      <c r="C406" t="s">
        <v>58</v>
      </c>
      <c r="D406" t="s">
        <v>59</v>
      </c>
      <c r="E406" t="s">
        <v>10</v>
      </c>
      <c r="F406" t="s">
        <v>11</v>
      </c>
      <c r="G406" s="35">
        <v>150</v>
      </c>
    </row>
    <row r="407" spans="1:7" x14ac:dyDescent="0.35">
      <c r="A407" s="3">
        <v>2010</v>
      </c>
      <c r="B407" t="s">
        <v>53</v>
      </c>
      <c r="C407" t="s">
        <v>58</v>
      </c>
      <c r="D407" t="s">
        <v>59</v>
      </c>
      <c r="E407" t="s">
        <v>10</v>
      </c>
      <c r="F407" t="s">
        <v>11</v>
      </c>
      <c r="G407" s="35">
        <v>112</v>
      </c>
    </row>
    <row r="408" spans="1:7" x14ac:dyDescent="0.35">
      <c r="A408" s="3">
        <v>2011</v>
      </c>
      <c r="B408" t="s">
        <v>53</v>
      </c>
      <c r="C408" t="s">
        <v>58</v>
      </c>
      <c r="D408" t="s">
        <v>59</v>
      </c>
      <c r="E408" t="s">
        <v>10</v>
      </c>
      <c r="F408" t="s">
        <v>11</v>
      </c>
      <c r="G408" s="35">
        <v>336</v>
      </c>
    </row>
    <row r="409" spans="1:7" x14ac:dyDescent="0.35">
      <c r="A409" s="3">
        <v>2012</v>
      </c>
      <c r="B409" t="s">
        <v>53</v>
      </c>
      <c r="C409" t="s">
        <v>58</v>
      </c>
      <c r="D409" t="s">
        <v>59</v>
      </c>
      <c r="E409" t="s">
        <v>10</v>
      </c>
      <c r="F409" t="s">
        <v>11</v>
      </c>
      <c r="G409" s="35">
        <v>27</v>
      </c>
    </row>
    <row r="410" spans="1:7" x14ac:dyDescent="0.35">
      <c r="A410" s="3">
        <v>2013</v>
      </c>
      <c r="B410" t="s">
        <v>53</v>
      </c>
      <c r="C410" t="s">
        <v>58</v>
      </c>
      <c r="D410" t="s">
        <v>59</v>
      </c>
      <c r="E410" t="s">
        <v>10</v>
      </c>
      <c r="F410" t="s">
        <v>11</v>
      </c>
      <c r="G410" s="35">
        <v>119</v>
      </c>
    </row>
    <row r="411" spans="1:7" x14ac:dyDescent="0.35">
      <c r="A411" s="3">
        <v>2014</v>
      </c>
      <c r="B411" t="s">
        <v>53</v>
      </c>
      <c r="C411" t="s">
        <v>58</v>
      </c>
      <c r="D411" t="s">
        <v>59</v>
      </c>
      <c r="E411" t="s">
        <v>10</v>
      </c>
      <c r="F411" t="s">
        <v>11</v>
      </c>
      <c r="G411" s="35">
        <v>0</v>
      </c>
    </row>
    <row r="412" spans="1:7" x14ac:dyDescent="0.35">
      <c r="A412" s="3">
        <v>2015</v>
      </c>
      <c r="B412" t="s">
        <v>53</v>
      </c>
      <c r="C412" t="s">
        <v>58</v>
      </c>
      <c r="D412" t="s">
        <v>59</v>
      </c>
      <c r="E412" t="s">
        <v>10</v>
      </c>
      <c r="F412" t="s">
        <v>11</v>
      </c>
      <c r="G412" s="35">
        <v>218</v>
      </c>
    </row>
    <row r="413" spans="1:7" x14ac:dyDescent="0.35">
      <c r="A413" s="3">
        <v>2016</v>
      </c>
      <c r="B413" t="s">
        <v>53</v>
      </c>
      <c r="C413" t="s">
        <v>58</v>
      </c>
      <c r="D413" t="s">
        <v>59</v>
      </c>
      <c r="E413" t="s">
        <v>10</v>
      </c>
      <c r="F413" t="s">
        <v>11</v>
      </c>
      <c r="G413" s="35">
        <v>0</v>
      </c>
    </row>
    <row r="414" spans="1:7" x14ac:dyDescent="0.35">
      <c r="A414" s="3">
        <v>2000</v>
      </c>
      <c r="B414" t="s">
        <v>48</v>
      </c>
      <c r="C414" t="s">
        <v>56</v>
      </c>
      <c r="D414" t="s">
        <v>57</v>
      </c>
      <c r="E414" t="s">
        <v>10</v>
      </c>
      <c r="F414" t="s">
        <v>11</v>
      </c>
      <c r="G414" s="35">
        <v>234</v>
      </c>
    </row>
    <row r="415" spans="1:7" x14ac:dyDescent="0.35">
      <c r="A415" s="3">
        <v>2001</v>
      </c>
      <c r="B415" t="s">
        <v>48</v>
      </c>
      <c r="C415" t="s">
        <v>56</v>
      </c>
      <c r="D415" t="s">
        <v>57</v>
      </c>
      <c r="E415" t="s">
        <v>10</v>
      </c>
      <c r="F415" t="s">
        <v>11</v>
      </c>
      <c r="G415" s="35">
        <v>272</v>
      </c>
    </row>
    <row r="416" spans="1:7" x14ac:dyDescent="0.35">
      <c r="A416" s="3">
        <v>2002</v>
      </c>
      <c r="B416" t="s">
        <v>48</v>
      </c>
      <c r="C416" t="s">
        <v>56</v>
      </c>
      <c r="D416" t="s">
        <v>57</v>
      </c>
      <c r="E416" t="s">
        <v>10</v>
      </c>
      <c r="F416" t="s">
        <v>11</v>
      </c>
      <c r="G416" s="35">
        <v>510</v>
      </c>
    </row>
    <row r="417" spans="1:7" x14ac:dyDescent="0.35">
      <c r="A417" s="3">
        <v>2003</v>
      </c>
      <c r="B417" t="s">
        <v>48</v>
      </c>
      <c r="C417" t="s">
        <v>56</v>
      </c>
      <c r="D417" t="s">
        <v>57</v>
      </c>
      <c r="E417" t="s">
        <v>10</v>
      </c>
      <c r="F417" t="s">
        <v>11</v>
      </c>
      <c r="G417" s="35">
        <v>15</v>
      </c>
    </row>
    <row r="418" spans="1:7" x14ac:dyDescent="0.35">
      <c r="A418" s="3">
        <v>2004</v>
      </c>
      <c r="B418" t="s">
        <v>48</v>
      </c>
      <c r="C418" t="s">
        <v>56</v>
      </c>
      <c r="D418" t="s">
        <v>57</v>
      </c>
      <c r="E418" t="s">
        <v>10</v>
      </c>
      <c r="F418" t="s">
        <v>11</v>
      </c>
      <c r="G418" s="35">
        <v>85</v>
      </c>
    </row>
    <row r="419" spans="1:7" x14ac:dyDescent="0.35">
      <c r="A419" s="3">
        <v>2005</v>
      </c>
      <c r="B419" t="s">
        <v>48</v>
      </c>
      <c r="C419" t="s">
        <v>56</v>
      </c>
      <c r="D419" t="s">
        <v>57</v>
      </c>
      <c r="E419" t="s">
        <v>10</v>
      </c>
      <c r="F419" t="s">
        <v>11</v>
      </c>
      <c r="G419" s="35">
        <v>91</v>
      </c>
    </row>
    <row r="420" spans="1:7" x14ac:dyDescent="0.35">
      <c r="A420" s="3">
        <v>2006</v>
      </c>
      <c r="B420" t="s">
        <v>48</v>
      </c>
      <c r="C420" t="s">
        <v>56</v>
      </c>
      <c r="D420" t="s">
        <v>57</v>
      </c>
      <c r="E420" t="s">
        <v>10</v>
      </c>
      <c r="F420" t="s">
        <v>11</v>
      </c>
      <c r="G420" s="35">
        <v>109</v>
      </c>
    </row>
    <row r="421" spans="1:7" x14ac:dyDescent="0.35">
      <c r="A421" s="3">
        <v>2007</v>
      </c>
      <c r="B421" t="s">
        <v>48</v>
      </c>
      <c r="C421" t="s">
        <v>56</v>
      </c>
      <c r="D421" t="s">
        <v>57</v>
      </c>
      <c r="E421" t="s">
        <v>10</v>
      </c>
      <c r="F421" t="s">
        <v>11</v>
      </c>
      <c r="G421" s="35">
        <v>129</v>
      </c>
    </row>
    <row r="422" spans="1:7" x14ac:dyDescent="0.35">
      <c r="A422" s="3">
        <v>2008</v>
      </c>
      <c r="B422" t="s">
        <v>48</v>
      </c>
      <c r="C422" t="s">
        <v>56</v>
      </c>
      <c r="D422" t="s">
        <v>57</v>
      </c>
      <c r="E422" t="s">
        <v>10</v>
      </c>
      <c r="F422" t="s">
        <v>11</v>
      </c>
      <c r="G422" s="35">
        <v>112</v>
      </c>
    </row>
    <row r="423" spans="1:7" x14ac:dyDescent="0.35">
      <c r="A423" s="3">
        <v>2009</v>
      </c>
      <c r="B423" t="s">
        <v>48</v>
      </c>
      <c r="C423" t="s">
        <v>56</v>
      </c>
      <c r="D423" t="s">
        <v>57</v>
      </c>
      <c r="E423" t="s">
        <v>10</v>
      </c>
      <c r="F423" t="s">
        <v>11</v>
      </c>
      <c r="G423" s="35">
        <v>222</v>
      </c>
    </row>
    <row r="424" spans="1:7" x14ac:dyDescent="0.35">
      <c r="A424" s="3">
        <v>2010</v>
      </c>
      <c r="B424" t="s">
        <v>48</v>
      </c>
      <c r="C424" t="s">
        <v>56</v>
      </c>
      <c r="D424" t="s">
        <v>57</v>
      </c>
      <c r="E424" t="s">
        <v>10</v>
      </c>
      <c r="F424" t="s">
        <v>11</v>
      </c>
      <c r="G424" s="35">
        <v>58</v>
      </c>
    </row>
    <row r="425" spans="1:7" x14ac:dyDescent="0.35">
      <c r="A425" s="3">
        <v>2011</v>
      </c>
      <c r="B425" t="s">
        <v>48</v>
      </c>
      <c r="C425" t="s">
        <v>56</v>
      </c>
      <c r="D425" t="s">
        <v>57</v>
      </c>
      <c r="E425" t="s">
        <v>10</v>
      </c>
      <c r="F425" t="s">
        <v>11</v>
      </c>
      <c r="G425" s="35">
        <v>35</v>
      </c>
    </row>
    <row r="426" spans="1:7" x14ac:dyDescent="0.35">
      <c r="A426" s="3">
        <v>2012</v>
      </c>
      <c r="B426" t="s">
        <v>48</v>
      </c>
      <c r="C426" t="s">
        <v>56</v>
      </c>
      <c r="D426" t="s">
        <v>57</v>
      </c>
      <c r="E426" t="s">
        <v>10</v>
      </c>
      <c r="F426" t="s">
        <v>11</v>
      </c>
      <c r="G426" s="35">
        <v>135</v>
      </c>
    </row>
    <row r="427" spans="1:7" x14ac:dyDescent="0.35">
      <c r="A427" s="3">
        <v>2013</v>
      </c>
      <c r="B427" t="s">
        <v>48</v>
      </c>
      <c r="C427" t="s">
        <v>56</v>
      </c>
      <c r="D427" t="s">
        <v>57</v>
      </c>
      <c r="E427" t="s">
        <v>10</v>
      </c>
      <c r="F427" t="s">
        <v>11</v>
      </c>
      <c r="G427" s="35">
        <v>154</v>
      </c>
    </row>
    <row r="428" spans="1:7" x14ac:dyDescent="0.35">
      <c r="A428" s="3">
        <v>2014</v>
      </c>
      <c r="B428" t="s">
        <v>48</v>
      </c>
      <c r="C428" t="s">
        <v>56</v>
      </c>
      <c r="D428" t="s">
        <v>57</v>
      </c>
      <c r="E428" t="s">
        <v>10</v>
      </c>
      <c r="F428" t="s">
        <v>11</v>
      </c>
      <c r="G428" s="35">
        <v>77</v>
      </c>
    </row>
    <row r="429" spans="1:7" x14ac:dyDescent="0.35">
      <c r="A429" s="3">
        <v>2015</v>
      </c>
      <c r="B429" t="s">
        <v>48</v>
      </c>
      <c r="C429" t="s">
        <v>56</v>
      </c>
      <c r="D429" t="s">
        <v>57</v>
      </c>
      <c r="E429" t="s">
        <v>10</v>
      </c>
      <c r="F429" t="s">
        <v>11</v>
      </c>
      <c r="G429" s="35">
        <v>83</v>
      </c>
    </row>
    <row r="430" spans="1:7" x14ac:dyDescent="0.35">
      <c r="A430" s="3">
        <v>2016</v>
      </c>
      <c r="B430" t="s">
        <v>48</v>
      </c>
      <c r="C430" t="s">
        <v>56</v>
      </c>
      <c r="D430" t="s">
        <v>57</v>
      </c>
      <c r="E430" t="s">
        <v>10</v>
      </c>
      <c r="F430" t="s">
        <v>11</v>
      </c>
      <c r="G430" s="35">
        <v>162</v>
      </c>
    </row>
    <row r="431" spans="1:7" x14ac:dyDescent="0.35">
      <c r="A431" s="3">
        <v>2000</v>
      </c>
      <c r="B431" t="s">
        <v>48</v>
      </c>
      <c r="C431" t="s">
        <v>60</v>
      </c>
      <c r="D431" t="s">
        <v>61</v>
      </c>
      <c r="E431" t="s">
        <v>10</v>
      </c>
      <c r="F431" t="s">
        <v>11</v>
      </c>
      <c r="G431" s="35">
        <v>849</v>
      </c>
    </row>
    <row r="432" spans="1:7" x14ac:dyDescent="0.35">
      <c r="A432" s="3">
        <v>2001</v>
      </c>
      <c r="B432" t="s">
        <v>48</v>
      </c>
      <c r="C432" t="s">
        <v>60</v>
      </c>
      <c r="D432" t="s">
        <v>61</v>
      </c>
      <c r="E432" t="s">
        <v>10</v>
      </c>
      <c r="F432" t="s">
        <v>11</v>
      </c>
      <c r="G432" s="35">
        <v>767</v>
      </c>
    </row>
    <row r="433" spans="1:7" x14ac:dyDescent="0.35">
      <c r="A433" s="3">
        <v>2002</v>
      </c>
      <c r="B433" t="s">
        <v>48</v>
      </c>
      <c r="C433" t="s">
        <v>60</v>
      </c>
      <c r="D433" t="s">
        <v>61</v>
      </c>
      <c r="E433" t="s">
        <v>10</v>
      </c>
      <c r="F433" t="s">
        <v>11</v>
      </c>
      <c r="G433" s="35">
        <v>566</v>
      </c>
    </row>
    <row r="434" spans="1:7" x14ac:dyDescent="0.35">
      <c r="A434" s="3">
        <v>2003</v>
      </c>
      <c r="B434" t="s">
        <v>48</v>
      </c>
      <c r="C434" t="s">
        <v>60</v>
      </c>
      <c r="D434" t="s">
        <v>61</v>
      </c>
      <c r="E434" t="s">
        <v>10</v>
      </c>
      <c r="F434" t="s">
        <v>11</v>
      </c>
      <c r="G434" s="35">
        <v>5</v>
      </c>
    </row>
    <row r="435" spans="1:7" x14ac:dyDescent="0.35">
      <c r="A435" s="3">
        <v>2004</v>
      </c>
      <c r="B435" t="s">
        <v>48</v>
      </c>
      <c r="C435" t="s">
        <v>60</v>
      </c>
      <c r="D435" t="s">
        <v>61</v>
      </c>
      <c r="E435" t="s">
        <v>10</v>
      </c>
      <c r="F435" t="s">
        <v>11</v>
      </c>
      <c r="G435" s="35">
        <v>484</v>
      </c>
    </row>
    <row r="436" spans="1:7" x14ac:dyDescent="0.35">
      <c r="A436" s="3">
        <v>2005</v>
      </c>
      <c r="B436" t="s">
        <v>48</v>
      </c>
      <c r="C436" t="s">
        <v>60</v>
      </c>
      <c r="D436" t="s">
        <v>61</v>
      </c>
      <c r="E436" t="s">
        <v>10</v>
      </c>
      <c r="F436" t="s">
        <v>11</v>
      </c>
      <c r="G436" s="35">
        <v>308</v>
      </c>
    </row>
    <row r="437" spans="1:7" x14ac:dyDescent="0.35">
      <c r="A437" s="3">
        <v>2006</v>
      </c>
      <c r="B437" t="s">
        <v>48</v>
      </c>
      <c r="C437" t="s">
        <v>60</v>
      </c>
      <c r="D437" t="s">
        <v>61</v>
      </c>
      <c r="E437" t="s">
        <v>10</v>
      </c>
      <c r="F437" t="s">
        <v>11</v>
      </c>
      <c r="G437" s="35">
        <v>396</v>
      </c>
    </row>
    <row r="438" spans="1:7" x14ac:dyDescent="0.35">
      <c r="A438" s="3">
        <v>2007</v>
      </c>
      <c r="B438" t="s">
        <v>48</v>
      </c>
      <c r="C438" t="s">
        <v>60</v>
      </c>
      <c r="D438" t="s">
        <v>61</v>
      </c>
      <c r="E438" t="s">
        <v>10</v>
      </c>
      <c r="F438" t="s">
        <v>11</v>
      </c>
      <c r="G438" s="35">
        <v>306</v>
      </c>
    </row>
    <row r="439" spans="1:7" x14ac:dyDescent="0.35">
      <c r="A439" s="3">
        <v>2008</v>
      </c>
      <c r="B439" t="s">
        <v>48</v>
      </c>
      <c r="C439" t="s">
        <v>60</v>
      </c>
      <c r="D439" t="s">
        <v>61</v>
      </c>
      <c r="E439" t="s">
        <v>10</v>
      </c>
      <c r="F439" t="s">
        <v>11</v>
      </c>
      <c r="G439" s="35">
        <v>308</v>
      </c>
    </row>
    <row r="440" spans="1:7" x14ac:dyDescent="0.35">
      <c r="A440" s="3">
        <v>2009</v>
      </c>
      <c r="B440" t="s">
        <v>48</v>
      </c>
      <c r="C440" t="s">
        <v>60</v>
      </c>
      <c r="D440" t="s">
        <v>61</v>
      </c>
      <c r="E440" t="s">
        <v>10</v>
      </c>
      <c r="F440" t="s">
        <v>11</v>
      </c>
      <c r="G440" s="35">
        <v>721</v>
      </c>
    </row>
    <row r="441" spans="1:7" x14ac:dyDescent="0.35">
      <c r="A441" s="3">
        <v>2010</v>
      </c>
      <c r="B441" t="s">
        <v>48</v>
      </c>
      <c r="C441" t="s">
        <v>60</v>
      </c>
      <c r="D441" t="s">
        <v>61</v>
      </c>
      <c r="E441" t="s">
        <v>10</v>
      </c>
      <c r="F441" t="s">
        <v>11</v>
      </c>
      <c r="G441" s="35">
        <v>439</v>
      </c>
    </row>
    <row r="442" spans="1:7" x14ac:dyDescent="0.35">
      <c r="A442" s="3">
        <v>2011</v>
      </c>
      <c r="B442" t="s">
        <v>48</v>
      </c>
      <c r="C442" t="s">
        <v>60</v>
      </c>
      <c r="D442" t="s">
        <v>61</v>
      </c>
      <c r="E442" t="s">
        <v>10</v>
      </c>
      <c r="F442" t="s">
        <v>11</v>
      </c>
      <c r="G442" s="35">
        <v>231</v>
      </c>
    </row>
    <row r="443" spans="1:7" x14ac:dyDescent="0.35">
      <c r="A443" s="3">
        <v>2012</v>
      </c>
      <c r="B443" t="s">
        <v>48</v>
      </c>
      <c r="C443" t="s">
        <v>60</v>
      </c>
      <c r="D443" t="s">
        <v>61</v>
      </c>
      <c r="E443" t="s">
        <v>10</v>
      </c>
      <c r="F443" t="s">
        <v>11</v>
      </c>
      <c r="G443" s="35">
        <v>667</v>
      </c>
    </row>
    <row r="444" spans="1:7" x14ac:dyDescent="0.35">
      <c r="A444" s="3">
        <v>2013</v>
      </c>
      <c r="B444" t="s">
        <v>48</v>
      </c>
      <c r="C444" t="s">
        <v>60</v>
      </c>
      <c r="D444" t="s">
        <v>61</v>
      </c>
      <c r="E444" t="s">
        <v>10</v>
      </c>
      <c r="F444" t="s">
        <v>11</v>
      </c>
      <c r="G444" s="35">
        <v>334</v>
      </c>
    </row>
    <row r="445" spans="1:7" x14ac:dyDescent="0.35">
      <c r="A445" s="3">
        <v>2014</v>
      </c>
      <c r="B445" t="s">
        <v>48</v>
      </c>
      <c r="C445" t="s">
        <v>60</v>
      </c>
      <c r="D445" t="s">
        <v>61</v>
      </c>
      <c r="E445" t="s">
        <v>10</v>
      </c>
      <c r="F445" t="s">
        <v>11</v>
      </c>
      <c r="G445" s="35">
        <v>863</v>
      </c>
    </row>
    <row r="446" spans="1:7" x14ac:dyDescent="0.35">
      <c r="A446" s="3">
        <v>2015</v>
      </c>
      <c r="B446" t="s">
        <v>48</v>
      </c>
      <c r="C446" t="s">
        <v>60</v>
      </c>
      <c r="D446" t="s">
        <v>61</v>
      </c>
      <c r="E446" t="s">
        <v>10</v>
      </c>
      <c r="F446" t="s">
        <v>11</v>
      </c>
      <c r="G446" s="35">
        <v>356</v>
      </c>
    </row>
    <row r="447" spans="1:7" x14ac:dyDescent="0.35">
      <c r="A447" s="3">
        <v>2016</v>
      </c>
      <c r="B447" t="s">
        <v>48</v>
      </c>
      <c r="C447" t="s">
        <v>60</v>
      </c>
      <c r="D447" t="s">
        <v>61</v>
      </c>
      <c r="E447" t="s">
        <v>10</v>
      </c>
      <c r="F447" t="s">
        <v>11</v>
      </c>
      <c r="G447" s="35">
        <v>341</v>
      </c>
    </row>
    <row r="448" spans="1:7" x14ac:dyDescent="0.35">
      <c r="A448" s="3">
        <v>2000</v>
      </c>
      <c r="B448" t="s">
        <v>48</v>
      </c>
      <c r="C448" t="s">
        <v>60</v>
      </c>
      <c r="D448" t="s">
        <v>61</v>
      </c>
      <c r="E448" t="s">
        <v>10</v>
      </c>
      <c r="F448" t="s">
        <v>11</v>
      </c>
      <c r="G448" s="35">
        <v>68</v>
      </c>
    </row>
    <row r="449" spans="1:7" x14ac:dyDescent="0.35">
      <c r="A449" s="3">
        <v>2001</v>
      </c>
      <c r="B449" t="s">
        <v>48</v>
      </c>
      <c r="C449" t="s">
        <v>60</v>
      </c>
      <c r="D449" t="s">
        <v>61</v>
      </c>
      <c r="E449" t="s">
        <v>10</v>
      </c>
      <c r="F449" t="s">
        <v>11</v>
      </c>
      <c r="G449" s="35">
        <v>33</v>
      </c>
    </row>
    <row r="450" spans="1:7" x14ac:dyDescent="0.35">
      <c r="A450" s="3">
        <v>2002</v>
      </c>
      <c r="B450" t="s">
        <v>48</v>
      </c>
      <c r="C450" t="s">
        <v>60</v>
      </c>
      <c r="D450" t="s">
        <v>61</v>
      </c>
      <c r="E450" t="s">
        <v>10</v>
      </c>
      <c r="F450" t="s">
        <v>11</v>
      </c>
      <c r="G450" s="35">
        <v>27</v>
      </c>
    </row>
    <row r="451" spans="1:7" x14ac:dyDescent="0.35">
      <c r="A451" s="3">
        <v>2003</v>
      </c>
      <c r="B451" t="s">
        <v>48</v>
      </c>
      <c r="C451" t="s">
        <v>60</v>
      </c>
      <c r="D451" t="s">
        <v>61</v>
      </c>
      <c r="E451" t="s">
        <v>10</v>
      </c>
      <c r="F451" t="s">
        <v>11</v>
      </c>
      <c r="G451" s="35">
        <v>0</v>
      </c>
    </row>
    <row r="452" spans="1:7" x14ac:dyDescent="0.35">
      <c r="A452" s="3">
        <v>2004</v>
      </c>
      <c r="B452" t="s">
        <v>48</v>
      </c>
      <c r="C452" t="s">
        <v>60</v>
      </c>
      <c r="D452" t="s">
        <v>61</v>
      </c>
      <c r="E452" t="s">
        <v>10</v>
      </c>
      <c r="F452" t="s">
        <v>11</v>
      </c>
      <c r="G452" s="35">
        <v>52</v>
      </c>
    </row>
    <row r="453" spans="1:7" x14ac:dyDescent="0.35">
      <c r="A453" s="3">
        <v>2005</v>
      </c>
      <c r="B453" t="s">
        <v>48</v>
      </c>
      <c r="C453" t="s">
        <v>60</v>
      </c>
      <c r="D453" t="s">
        <v>61</v>
      </c>
      <c r="E453" t="s">
        <v>10</v>
      </c>
      <c r="F453" t="s">
        <v>11</v>
      </c>
      <c r="G453" s="35">
        <v>0</v>
      </c>
    </row>
    <row r="454" spans="1:7" x14ac:dyDescent="0.35">
      <c r="A454" s="3">
        <v>2006</v>
      </c>
      <c r="B454" t="s">
        <v>48</v>
      </c>
      <c r="C454" t="s">
        <v>60</v>
      </c>
      <c r="D454" t="s">
        <v>61</v>
      </c>
      <c r="E454" t="s">
        <v>10</v>
      </c>
      <c r="F454" t="s">
        <v>11</v>
      </c>
      <c r="G454" s="35">
        <v>0</v>
      </c>
    </row>
    <row r="455" spans="1:7" x14ac:dyDescent="0.35">
      <c r="A455" s="3">
        <v>2007</v>
      </c>
      <c r="B455" t="s">
        <v>48</v>
      </c>
      <c r="C455" t="s">
        <v>60</v>
      </c>
      <c r="D455" t="s">
        <v>61</v>
      </c>
      <c r="E455" t="s">
        <v>10</v>
      </c>
      <c r="F455" t="s">
        <v>11</v>
      </c>
      <c r="G455" s="35">
        <v>0</v>
      </c>
    </row>
    <row r="456" spans="1:7" x14ac:dyDescent="0.35">
      <c r="A456" s="3">
        <v>2008</v>
      </c>
      <c r="B456" t="s">
        <v>48</v>
      </c>
      <c r="C456" t="s">
        <v>60</v>
      </c>
      <c r="D456" t="s">
        <v>61</v>
      </c>
      <c r="E456" t="s">
        <v>10</v>
      </c>
      <c r="F456" t="s">
        <v>11</v>
      </c>
      <c r="G456" s="35">
        <v>0</v>
      </c>
    </row>
    <row r="457" spans="1:7" x14ac:dyDescent="0.35">
      <c r="A457" s="3">
        <v>2009</v>
      </c>
      <c r="B457" t="s">
        <v>48</v>
      </c>
      <c r="C457" t="s">
        <v>60</v>
      </c>
      <c r="D457" t="s">
        <v>61</v>
      </c>
      <c r="E457" t="s">
        <v>10</v>
      </c>
      <c r="F457" t="s">
        <v>11</v>
      </c>
      <c r="G457" s="35">
        <v>43</v>
      </c>
    </row>
    <row r="458" spans="1:7" x14ac:dyDescent="0.35">
      <c r="A458" s="3">
        <v>2010</v>
      </c>
      <c r="B458" t="s">
        <v>48</v>
      </c>
      <c r="C458" t="s">
        <v>60</v>
      </c>
      <c r="D458" t="s">
        <v>61</v>
      </c>
      <c r="E458" t="s">
        <v>10</v>
      </c>
      <c r="F458" t="s">
        <v>11</v>
      </c>
      <c r="G458" s="35">
        <v>0</v>
      </c>
    </row>
    <row r="459" spans="1:7" x14ac:dyDescent="0.35">
      <c r="A459" s="3">
        <v>2011</v>
      </c>
      <c r="B459" t="s">
        <v>48</v>
      </c>
      <c r="C459" t="s">
        <v>60</v>
      </c>
      <c r="D459" t="s">
        <v>61</v>
      </c>
      <c r="E459" t="s">
        <v>10</v>
      </c>
      <c r="F459" t="s">
        <v>11</v>
      </c>
      <c r="G459" s="35">
        <v>0</v>
      </c>
    </row>
    <row r="460" spans="1:7" x14ac:dyDescent="0.35">
      <c r="A460" s="3">
        <v>2012</v>
      </c>
      <c r="B460" t="s">
        <v>48</v>
      </c>
      <c r="C460" t="s">
        <v>60</v>
      </c>
      <c r="D460" t="s">
        <v>61</v>
      </c>
      <c r="E460" t="s">
        <v>10</v>
      </c>
      <c r="F460" t="s">
        <v>11</v>
      </c>
      <c r="G460" s="35">
        <v>0</v>
      </c>
    </row>
    <row r="461" spans="1:7" x14ac:dyDescent="0.35">
      <c r="A461" s="3">
        <v>2013</v>
      </c>
      <c r="B461" t="s">
        <v>48</v>
      </c>
      <c r="C461" t="s">
        <v>60</v>
      </c>
      <c r="D461" t="s">
        <v>61</v>
      </c>
      <c r="E461" t="s">
        <v>10</v>
      </c>
      <c r="F461" t="s">
        <v>11</v>
      </c>
      <c r="G461" s="35">
        <v>0</v>
      </c>
    </row>
    <row r="462" spans="1:7" x14ac:dyDescent="0.35">
      <c r="A462" s="3">
        <v>2014</v>
      </c>
      <c r="B462" t="s">
        <v>48</v>
      </c>
      <c r="C462" t="s">
        <v>60</v>
      </c>
      <c r="D462" t="s">
        <v>61</v>
      </c>
      <c r="E462" t="s">
        <v>10</v>
      </c>
      <c r="F462" t="s">
        <v>11</v>
      </c>
      <c r="G462" s="35">
        <v>14</v>
      </c>
    </row>
    <row r="463" spans="1:7" x14ac:dyDescent="0.35">
      <c r="A463" s="3">
        <v>2015</v>
      </c>
      <c r="B463" t="s">
        <v>48</v>
      </c>
      <c r="C463" t="s">
        <v>60</v>
      </c>
      <c r="D463" t="s">
        <v>61</v>
      </c>
      <c r="E463" t="s">
        <v>10</v>
      </c>
      <c r="F463" t="s">
        <v>11</v>
      </c>
      <c r="G463" s="35">
        <v>0</v>
      </c>
    </row>
    <row r="464" spans="1:7" x14ac:dyDescent="0.35">
      <c r="A464" s="3">
        <v>2016</v>
      </c>
      <c r="B464" t="s">
        <v>48</v>
      </c>
      <c r="C464" t="s">
        <v>60</v>
      </c>
      <c r="D464" t="s">
        <v>61</v>
      </c>
      <c r="E464" t="s">
        <v>10</v>
      </c>
      <c r="F464" t="s">
        <v>11</v>
      </c>
      <c r="G464" s="35">
        <v>0</v>
      </c>
    </row>
    <row r="465" spans="1:7" x14ac:dyDescent="0.35">
      <c r="A465" s="3">
        <v>2000</v>
      </c>
      <c r="B465" t="s">
        <v>48</v>
      </c>
      <c r="C465" t="s">
        <v>62</v>
      </c>
      <c r="D465" t="s">
        <v>63</v>
      </c>
      <c r="E465" t="s">
        <v>10</v>
      </c>
      <c r="F465" t="s">
        <v>11</v>
      </c>
      <c r="G465" s="35">
        <v>45</v>
      </c>
    </row>
    <row r="466" spans="1:7" x14ac:dyDescent="0.35">
      <c r="A466" s="3">
        <v>2001</v>
      </c>
      <c r="B466" t="s">
        <v>48</v>
      </c>
      <c r="C466" t="s">
        <v>62</v>
      </c>
      <c r="D466" t="s">
        <v>63</v>
      </c>
      <c r="E466" t="s">
        <v>10</v>
      </c>
      <c r="F466" t="s">
        <v>11</v>
      </c>
      <c r="G466" s="35">
        <v>74</v>
      </c>
    </row>
    <row r="467" spans="1:7" x14ac:dyDescent="0.35">
      <c r="A467" s="3">
        <v>2002</v>
      </c>
      <c r="B467" t="s">
        <v>48</v>
      </c>
      <c r="C467" t="s">
        <v>62</v>
      </c>
      <c r="D467" t="s">
        <v>63</v>
      </c>
      <c r="E467" t="s">
        <v>10</v>
      </c>
      <c r="F467" t="s">
        <v>11</v>
      </c>
      <c r="G467" s="35">
        <v>45</v>
      </c>
    </row>
    <row r="468" spans="1:7" x14ac:dyDescent="0.35">
      <c r="A468" s="3">
        <v>2006</v>
      </c>
      <c r="B468" t="s">
        <v>15</v>
      </c>
      <c r="C468" t="s">
        <v>51</v>
      </c>
      <c r="D468" t="s">
        <v>52</v>
      </c>
      <c r="E468" t="s">
        <v>10</v>
      </c>
      <c r="F468" t="s">
        <v>11</v>
      </c>
    </row>
    <row r="469" spans="1:7" x14ac:dyDescent="0.35">
      <c r="A469" s="3">
        <v>2004</v>
      </c>
      <c r="B469" t="s">
        <v>48</v>
      </c>
      <c r="C469" t="s">
        <v>62</v>
      </c>
      <c r="D469" t="s">
        <v>63</v>
      </c>
      <c r="E469" t="s">
        <v>10</v>
      </c>
      <c r="F469" t="s">
        <v>11</v>
      </c>
      <c r="G469" s="35">
        <v>268</v>
      </c>
    </row>
    <row r="470" spans="1:7" x14ac:dyDescent="0.35">
      <c r="A470" s="3">
        <v>2005</v>
      </c>
      <c r="B470" t="s">
        <v>48</v>
      </c>
      <c r="C470" t="s">
        <v>62</v>
      </c>
      <c r="D470" t="s">
        <v>63</v>
      </c>
      <c r="E470" t="s">
        <v>10</v>
      </c>
      <c r="F470" t="s">
        <v>11</v>
      </c>
      <c r="G470" s="35">
        <v>105</v>
      </c>
    </row>
    <row r="471" spans="1:7" x14ac:dyDescent="0.35">
      <c r="A471" s="3">
        <v>2006</v>
      </c>
      <c r="B471" t="s">
        <v>48</v>
      </c>
      <c r="C471" t="s">
        <v>62</v>
      </c>
      <c r="D471" t="s">
        <v>63</v>
      </c>
      <c r="E471" t="s">
        <v>10</v>
      </c>
      <c r="F471" t="s">
        <v>11</v>
      </c>
      <c r="G471" s="35">
        <v>12</v>
      </c>
    </row>
    <row r="472" spans="1:7" x14ac:dyDescent="0.35">
      <c r="A472" s="3">
        <v>2007</v>
      </c>
      <c r="B472" t="s">
        <v>48</v>
      </c>
      <c r="C472" t="s">
        <v>62</v>
      </c>
      <c r="D472" t="s">
        <v>63</v>
      </c>
      <c r="E472" t="s">
        <v>10</v>
      </c>
      <c r="F472" t="s">
        <v>11</v>
      </c>
      <c r="G472" s="35">
        <v>10</v>
      </c>
    </row>
    <row r="473" spans="1:7" x14ac:dyDescent="0.35">
      <c r="A473" s="3">
        <v>2008</v>
      </c>
      <c r="B473" t="s">
        <v>48</v>
      </c>
      <c r="C473" t="s">
        <v>62</v>
      </c>
      <c r="D473" t="s">
        <v>63</v>
      </c>
      <c r="E473" t="s">
        <v>10</v>
      </c>
      <c r="F473" t="s">
        <v>11</v>
      </c>
      <c r="G473" s="35">
        <v>92</v>
      </c>
    </row>
    <row r="474" spans="1:7" x14ac:dyDescent="0.35">
      <c r="A474" s="3">
        <v>2009</v>
      </c>
      <c r="B474" t="s">
        <v>48</v>
      </c>
      <c r="C474" t="s">
        <v>62</v>
      </c>
      <c r="D474" t="s">
        <v>63</v>
      </c>
      <c r="E474" t="s">
        <v>10</v>
      </c>
      <c r="F474" t="s">
        <v>11</v>
      </c>
      <c r="G474" s="35">
        <v>228</v>
      </c>
    </row>
    <row r="475" spans="1:7" x14ac:dyDescent="0.35">
      <c r="A475" s="3">
        <v>2010</v>
      </c>
      <c r="B475" t="s">
        <v>48</v>
      </c>
      <c r="C475" t="s">
        <v>62</v>
      </c>
      <c r="D475" t="s">
        <v>63</v>
      </c>
      <c r="E475" t="s">
        <v>10</v>
      </c>
      <c r="F475" t="s">
        <v>11</v>
      </c>
      <c r="G475" s="35">
        <v>150</v>
      </c>
    </row>
    <row r="476" spans="1:7" x14ac:dyDescent="0.35">
      <c r="A476" s="3">
        <v>2011</v>
      </c>
      <c r="B476" t="s">
        <v>48</v>
      </c>
      <c r="C476" t="s">
        <v>62</v>
      </c>
      <c r="D476" t="s">
        <v>63</v>
      </c>
      <c r="E476" t="s">
        <v>10</v>
      </c>
      <c r="F476" t="s">
        <v>11</v>
      </c>
      <c r="G476" s="35">
        <v>82</v>
      </c>
    </row>
    <row r="477" spans="1:7" x14ac:dyDescent="0.35">
      <c r="A477" s="3">
        <v>2012</v>
      </c>
      <c r="B477" t="s">
        <v>48</v>
      </c>
      <c r="C477" t="s">
        <v>62</v>
      </c>
      <c r="D477" t="s">
        <v>63</v>
      </c>
      <c r="E477" t="s">
        <v>10</v>
      </c>
      <c r="F477" t="s">
        <v>11</v>
      </c>
      <c r="G477" s="35">
        <v>35</v>
      </c>
    </row>
    <row r="478" spans="1:7" x14ac:dyDescent="0.35">
      <c r="A478" s="3">
        <v>2013</v>
      </c>
      <c r="B478" t="s">
        <v>48</v>
      </c>
      <c r="C478" t="s">
        <v>62</v>
      </c>
      <c r="D478" t="s">
        <v>63</v>
      </c>
      <c r="E478" t="s">
        <v>10</v>
      </c>
      <c r="F478" t="s">
        <v>11</v>
      </c>
      <c r="G478" s="35">
        <v>231</v>
      </c>
    </row>
    <row r="479" spans="1:7" x14ac:dyDescent="0.35">
      <c r="A479" s="3">
        <v>2014</v>
      </c>
      <c r="B479" t="s">
        <v>48</v>
      </c>
      <c r="C479" t="s">
        <v>62</v>
      </c>
      <c r="D479" t="s">
        <v>63</v>
      </c>
      <c r="E479" t="s">
        <v>10</v>
      </c>
      <c r="F479" t="s">
        <v>11</v>
      </c>
      <c r="G479" s="35">
        <v>154</v>
      </c>
    </row>
    <row r="480" spans="1:7" x14ac:dyDescent="0.35">
      <c r="A480" s="3">
        <v>2015</v>
      </c>
      <c r="B480" t="s">
        <v>48</v>
      </c>
      <c r="C480" t="s">
        <v>62</v>
      </c>
      <c r="D480" t="s">
        <v>63</v>
      </c>
      <c r="E480" t="s">
        <v>10</v>
      </c>
      <c r="F480" t="s">
        <v>11</v>
      </c>
      <c r="G480" s="35">
        <v>50</v>
      </c>
    </row>
    <row r="481" spans="1:7" x14ac:dyDescent="0.35">
      <c r="A481" s="3">
        <v>2016</v>
      </c>
      <c r="B481" t="s">
        <v>48</v>
      </c>
      <c r="C481" t="s">
        <v>62</v>
      </c>
      <c r="D481" t="s">
        <v>63</v>
      </c>
      <c r="E481" t="s">
        <v>10</v>
      </c>
      <c r="F481" t="s">
        <v>11</v>
      </c>
      <c r="G481" s="35">
        <v>5</v>
      </c>
    </row>
    <row r="482" spans="1:7" x14ac:dyDescent="0.35">
      <c r="A482" s="3">
        <v>2000</v>
      </c>
      <c r="B482" t="s">
        <v>64</v>
      </c>
      <c r="C482" t="s">
        <v>65</v>
      </c>
      <c r="D482" t="s">
        <v>66</v>
      </c>
      <c r="E482" t="s">
        <v>10</v>
      </c>
      <c r="F482" t="s">
        <v>11</v>
      </c>
      <c r="G482" s="35">
        <v>125</v>
      </c>
    </row>
    <row r="483" spans="1:7" x14ac:dyDescent="0.35">
      <c r="A483" s="3">
        <v>2001</v>
      </c>
      <c r="B483" t="s">
        <v>64</v>
      </c>
      <c r="C483" t="s">
        <v>65</v>
      </c>
      <c r="D483" t="s">
        <v>66</v>
      </c>
      <c r="E483" t="s">
        <v>10</v>
      </c>
      <c r="F483" t="s">
        <v>11</v>
      </c>
      <c r="G483" s="35">
        <v>82</v>
      </c>
    </row>
    <row r="484" spans="1:7" x14ac:dyDescent="0.35">
      <c r="A484" s="3">
        <v>2002</v>
      </c>
      <c r="B484" t="s">
        <v>64</v>
      </c>
      <c r="C484" t="s">
        <v>65</v>
      </c>
      <c r="D484" t="s">
        <v>66</v>
      </c>
      <c r="E484" t="s">
        <v>10</v>
      </c>
      <c r="F484" t="s">
        <v>11</v>
      </c>
      <c r="G484" s="35">
        <v>182</v>
      </c>
    </row>
    <row r="485" spans="1:7" x14ac:dyDescent="0.35">
      <c r="A485" s="3">
        <v>2007</v>
      </c>
      <c r="B485" t="s">
        <v>15</v>
      </c>
      <c r="C485" t="s">
        <v>51</v>
      </c>
      <c r="D485" t="s">
        <v>52</v>
      </c>
      <c r="E485" t="s">
        <v>10</v>
      </c>
      <c r="F485" t="s">
        <v>11</v>
      </c>
    </row>
    <row r="486" spans="1:7" x14ac:dyDescent="0.35">
      <c r="A486" s="3">
        <v>2004</v>
      </c>
      <c r="B486" t="s">
        <v>64</v>
      </c>
      <c r="C486" t="s">
        <v>65</v>
      </c>
      <c r="D486" t="s">
        <v>66</v>
      </c>
      <c r="E486" t="s">
        <v>10</v>
      </c>
      <c r="F486" t="s">
        <v>11</v>
      </c>
      <c r="G486" s="35">
        <v>143</v>
      </c>
    </row>
    <row r="487" spans="1:7" x14ac:dyDescent="0.35">
      <c r="A487" s="3">
        <v>2005</v>
      </c>
      <c r="B487" t="s">
        <v>64</v>
      </c>
      <c r="C487" t="s">
        <v>65</v>
      </c>
      <c r="D487" t="s">
        <v>66</v>
      </c>
      <c r="E487" t="s">
        <v>10</v>
      </c>
      <c r="F487" t="s">
        <v>11</v>
      </c>
      <c r="G487" s="35">
        <v>102</v>
      </c>
    </row>
    <row r="488" spans="1:7" x14ac:dyDescent="0.35">
      <c r="A488" s="3">
        <v>2006</v>
      </c>
      <c r="B488" t="s">
        <v>64</v>
      </c>
      <c r="C488" t="s">
        <v>65</v>
      </c>
      <c r="D488" t="s">
        <v>66</v>
      </c>
      <c r="E488" t="s">
        <v>10</v>
      </c>
      <c r="F488" t="s">
        <v>11</v>
      </c>
      <c r="G488" s="35">
        <v>9</v>
      </c>
    </row>
    <row r="489" spans="1:7" x14ac:dyDescent="0.35">
      <c r="A489" s="3">
        <v>2007</v>
      </c>
      <c r="B489" t="s">
        <v>64</v>
      </c>
      <c r="C489" t="s">
        <v>65</v>
      </c>
      <c r="D489" t="s">
        <v>66</v>
      </c>
      <c r="E489" t="s">
        <v>10</v>
      </c>
      <c r="F489" t="s">
        <v>11</v>
      </c>
      <c r="G489" s="35">
        <v>34</v>
      </c>
    </row>
    <row r="490" spans="1:7" x14ac:dyDescent="0.35">
      <c r="A490" s="3">
        <v>2008</v>
      </c>
      <c r="B490" t="s">
        <v>64</v>
      </c>
      <c r="C490" t="s">
        <v>65</v>
      </c>
      <c r="D490" t="s">
        <v>66</v>
      </c>
      <c r="E490" t="s">
        <v>10</v>
      </c>
      <c r="F490" t="s">
        <v>11</v>
      </c>
      <c r="G490" s="35">
        <v>87</v>
      </c>
    </row>
    <row r="491" spans="1:7" x14ac:dyDescent="0.35">
      <c r="A491" s="3">
        <v>2009</v>
      </c>
      <c r="B491" t="s">
        <v>64</v>
      </c>
      <c r="C491" t="s">
        <v>65</v>
      </c>
      <c r="D491" t="s">
        <v>66</v>
      </c>
      <c r="E491" t="s">
        <v>10</v>
      </c>
      <c r="F491" t="s">
        <v>11</v>
      </c>
      <c r="G491" s="35">
        <v>106</v>
      </c>
    </row>
    <row r="492" spans="1:7" x14ac:dyDescent="0.35">
      <c r="A492" s="3">
        <v>2010</v>
      </c>
      <c r="B492" t="s">
        <v>64</v>
      </c>
      <c r="C492" t="s">
        <v>65</v>
      </c>
      <c r="D492" t="s">
        <v>66</v>
      </c>
      <c r="E492" t="s">
        <v>10</v>
      </c>
      <c r="F492" t="s">
        <v>11</v>
      </c>
      <c r="G492" s="35">
        <v>138</v>
      </c>
    </row>
    <row r="493" spans="1:7" x14ac:dyDescent="0.35">
      <c r="A493" s="3">
        <v>2011</v>
      </c>
      <c r="B493" t="s">
        <v>64</v>
      </c>
      <c r="C493" t="s">
        <v>65</v>
      </c>
      <c r="D493" t="s">
        <v>66</v>
      </c>
      <c r="E493" t="s">
        <v>10</v>
      </c>
      <c r="F493" t="s">
        <v>11</v>
      </c>
      <c r="G493" s="35">
        <v>26</v>
      </c>
    </row>
    <row r="494" spans="1:7" x14ac:dyDescent="0.35">
      <c r="A494" s="3">
        <v>2012</v>
      </c>
      <c r="B494" t="s">
        <v>64</v>
      </c>
      <c r="C494" t="s">
        <v>65</v>
      </c>
      <c r="D494" t="s">
        <v>66</v>
      </c>
      <c r="E494" t="s">
        <v>10</v>
      </c>
      <c r="F494" t="s">
        <v>11</v>
      </c>
      <c r="G494" s="35">
        <v>39</v>
      </c>
    </row>
    <row r="495" spans="1:7" x14ac:dyDescent="0.35">
      <c r="A495" s="3">
        <v>2013</v>
      </c>
      <c r="B495" t="s">
        <v>64</v>
      </c>
      <c r="C495" t="s">
        <v>65</v>
      </c>
      <c r="D495" t="s">
        <v>66</v>
      </c>
      <c r="E495" t="s">
        <v>10</v>
      </c>
      <c r="F495" t="s">
        <v>11</v>
      </c>
      <c r="G495" s="35">
        <v>103</v>
      </c>
    </row>
    <row r="496" spans="1:7" x14ac:dyDescent="0.35">
      <c r="A496" s="3">
        <v>2014</v>
      </c>
      <c r="B496" t="s">
        <v>64</v>
      </c>
      <c r="C496" t="s">
        <v>65</v>
      </c>
      <c r="D496" t="s">
        <v>66</v>
      </c>
      <c r="E496" t="s">
        <v>10</v>
      </c>
      <c r="F496" t="s">
        <v>11</v>
      </c>
      <c r="G496" s="35">
        <v>23</v>
      </c>
    </row>
    <row r="497" spans="1:7" x14ac:dyDescent="0.35">
      <c r="A497" s="3">
        <v>2015</v>
      </c>
      <c r="B497" t="s">
        <v>64</v>
      </c>
      <c r="C497" t="s">
        <v>65</v>
      </c>
      <c r="D497" t="s">
        <v>66</v>
      </c>
      <c r="E497" t="s">
        <v>10</v>
      </c>
      <c r="F497" t="s">
        <v>11</v>
      </c>
      <c r="G497" s="35">
        <v>0</v>
      </c>
    </row>
    <row r="498" spans="1:7" x14ac:dyDescent="0.35">
      <c r="A498" s="3">
        <v>2016</v>
      </c>
      <c r="B498" t="s">
        <v>64</v>
      </c>
      <c r="C498" t="s">
        <v>65</v>
      </c>
      <c r="D498" t="s">
        <v>66</v>
      </c>
      <c r="E498" t="s">
        <v>10</v>
      </c>
      <c r="F498" t="s">
        <v>11</v>
      </c>
      <c r="G498" s="35">
        <v>0</v>
      </c>
    </row>
    <row r="499" spans="1:7" x14ac:dyDescent="0.35">
      <c r="A499" s="3">
        <v>2000</v>
      </c>
      <c r="B499" t="s">
        <v>64</v>
      </c>
      <c r="C499" t="s">
        <v>67</v>
      </c>
      <c r="D499" t="s">
        <v>68</v>
      </c>
      <c r="E499" t="s">
        <v>10</v>
      </c>
      <c r="F499" t="s">
        <v>11</v>
      </c>
      <c r="G499" s="35">
        <v>685</v>
      </c>
    </row>
    <row r="500" spans="1:7" x14ac:dyDescent="0.35">
      <c r="A500" s="3">
        <v>2001</v>
      </c>
      <c r="B500" t="s">
        <v>64</v>
      </c>
      <c r="C500" t="s">
        <v>67</v>
      </c>
      <c r="D500" t="s">
        <v>68</v>
      </c>
      <c r="E500" t="s">
        <v>10</v>
      </c>
      <c r="F500" t="s">
        <v>11</v>
      </c>
      <c r="G500" s="35">
        <v>739</v>
      </c>
    </row>
    <row r="501" spans="1:7" x14ac:dyDescent="0.35">
      <c r="A501" s="3">
        <v>2002</v>
      </c>
      <c r="B501" t="s">
        <v>64</v>
      </c>
      <c r="C501" t="s">
        <v>67</v>
      </c>
      <c r="D501" t="s">
        <v>68</v>
      </c>
      <c r="E501" t="s">
        <v>10</v>
      </c>
      <c r="F501" t="s">
        <v>11</v>
      </c>
      <c r="G501" s="35">
        <v>622</v>
      </c>
    </row>
    <row r="502" spans="1:7" x14ac:dyDescent="0.35">
      <c r="A502" s="3">
        <v>2003</v>
      </c>
      <c r="B502" t="s">
        <v>64</v>
      </c>
      <c r="C502" t="s">
        <v>67</v>
      </c>
      <c r="D502" t="s">
        <v>68</v>
      </c>
      <c r="E502" t="s">
        <v>10</v>
      </c>
      <c r="F502" t="s">
        <v>11</v>
      </c>
      <c r="G502" s="35">
        <v>59</v>
      </c>
    </row>
    <row r="503" spans="1:7" x14ac:dyDescent="0.35">
      <c r="A503" s="3">
        <v>2004</v>
      </c>
      <c r="B503" t="s">
        <v>64</v>
      </c>
      <c r="C503" t="s">
        <v>67</v>
      </c>
      <c r="D503" t="s">
        <v>68</v>
      </c>
      <c r="E503" t="s">
        <v>10</v>
      </c>
      <c r="F503" t="s">
        <v>11</v>
      </c>
      <c r="G503" s="35">
        <v>191</v>
      </c>
    </row>
    <row r="504" spans="1:7" x14ac:dyDescent="0.35">
      <c r="A504" s="3">
        <v>2005</v>
      </c>
      <c r="B504" t="s">
        <v>64</v>
      </c>
      <c r="C504" t="s">
        <v>67</v>
      </c>
      <c r="D504" t="s">
        <v>68</v>
      </c>
      <c r="E504" t="s">
        <v>10</v>
      </c>
      <c r="F504" t="s">
        <v>11</v>
      </c>
      <c r="G504" s="35">
        <v>269</v>
      </c>
    </row>
    <row r="505" spans="1:7" x14ac:dyDescent="0.35">
      <c r="A505" s="3">
        <v>2006</v>
      </c>
      <c r="B505" t="s">
        <v>64</v>
      </c>
      <c r="C505" t="s">
        <v>67</v>
      </c>
      <c r="D505" t="s">
        <v>68</v>
      </c>
      <c r="E505" t="s">
        <v>10</v>
      </c>
      <c r="F505" t="s">
        <v>11</v>
      </c>
      <c r="G505" s="35">
        <v>488</v>
      </c>
    </row>
    <row r="506" spans="1:7" x14ac:dyDescent="0.35">
      <c r="A506" s="3">
        <v>2007</v>
      </c>
      <c r="B506" t="s">
        <v>64</v>
      </c>
      <c r="C506" t="s">
        <v>67</v>
      </c>
      <c r="D506" t="s">
        <v>68</v>
      </c>
      <c r="E506" t="s">
        <v>10</v>
      </c>
      <c r="F506" t="s">
        <v>11</v>
      </c>
      <c r="G506" s="35">
        <v>94</v>
      </c>
    </row>
    <row r="507" spans="1:7" x14ac:dyDescent="0.35">
      <c r="A507" s="3">
        <v>2008</v>
      </c>
      <c r="B507" t="s">
        <v>64</v>
      </c>
      <c r="C507" t="s">
        <v>67</v>
      </c>
      <c r="D507" t="s">
        <v>68</v>
      </c>
      <c r="E507" t="s">
        <v>10</v>
      </c>
      <c r="F507" t="s">
        <v>11</v>
      </c>
      <c r="G507" s="35">
        <v>155</v>
      </c>
    </row>
    <row r="508" spans="1:7" x14ac:dyDescent="0.35">
      <c r="A508" s="3">
        <v>2009</v>
      </c>
      <c r="B508" t="s">
        <v>64</v>
      </c>
      <c r="C508" t="s">
        <v>67</v>
      </c>
      <c r="D508" t="s">
        <v>68</v>
      </c>
      <c r="E508" t="s">
        <v>10</v>
      </c>
      <c r="F508" t="s">
        <v>11</v>
      </c>
      <c r="G508" s="35">
        <v>263</v>
      </c>
    </row>
    <row r="509" spans="1:7" x14ac:dyDescent="0.35">
      <c r="A509" s="3">
        <v>2010</v>
      </c>
      <c r="B509" t="s">
        <v>64</v>
      </c>
      <c r="C509" t="s">
        <v>67</v>
      </c>
      <c r="D509" t="s">
        <v>68</v>
      </c>
      <c r="E509" t="s">
        <v>10</v>
      </c>
      <c r="F509" t="s">
        <v>11</v>
      </c>
      <c r="G509" s="35">
        <v>548</v>
      </c>
    </row>
    <row r="510" spans="1:7" x14ac:dyDescent="0.35">
      <c r="A510" s="3">
        <v>2011</v>
      </c>
      <c r="B510" t="s">
        <v>64</v>
      </c>
      <c r="C510" t="s">
        <v>67</v>
      </c>
      <c r="D510" t="s">
        <v>68</v>
      </c>
      <c r="E510" t="s">
        <v>10</v>
      </c>
      <c r="F510" t="s">
        <v>11</v>
      </c>
      <c r="G510" s="35">
        <v>309</v>
      </c>
    </row>
    <row r="511" spans="1:7" x14ac:dyDescent="0.35">
      <c r="A511" s="3">
        <v>2012</v>
      </c>
      <c r="B511" t="s">
        <v>64</v>
      </c>
      <c r="C511" t="s">
        <v>67</v>
      </c>
      <c r="D511" t="s">
        <v>68</v>
      </c>
      <c r="E511" t="s">
        <v>10</v>
      </c>
      <c r="F511" t="s">
        <v>11</v>
      </c>
      <c r="G511" s="35">
        <v>399</v>
      </c>
    </row>
    <row r="512" spans="1:7" x14ac:dyDescent="0.35">
      <c r="A512" s="3">
        <v>2013</v>
      </c>
      <c r="B512" t="s">
        <v>64</v>
      </c>
      <c r="C512" t="s">
        <v>67</v>
      </c>
      <c r="D512" t="s">
        <v>68</v>
      </c>
      <c r="E512" t="s">
        <v>10</v>
      </c>
      <c r="F512" t="s">
        <v>11</v>
      </c>
      <c r="G512" s="35">
        <v>227</v>
      </c>
    </row>
    <row r="513" spans="1:7" x14ac:dyDescent="0.35">
      <c r="A513" s="3">
        <v>2014</v>
      </c>
      <c r="B513" t="s">
        <v>64</v>
      </c>
      <c r="C513" t="s">
        <v>67</v>
      </c>
      <c r="D513" t="s">
        <v>68</v>
      </c>
      <c r="E513" t="s">
        <v>10</v>
      </c>
      <c r="F513" t="s">
        <v>11</v>
      </c>
      <c r="G513" s="35">
        <v>225</v>
      </c>
    </row>
    <row r="514" spans="1:7" x14ac:dyDescent="0.35">
      <c r="A514" s="3">
        <v>2015</v>
      </c>
      <c r="B514" t="s">
        <v>64</v>
      </c>
      <c r="C514" t="s">
        <v>67</v>
      </c>
      <c r="D514" t="s">
        <v>68</v>
      </c>
      <c r="E514" t="s">
        <v>10</v>
      </c>
      <c r="F514" t="s">
        <v>11</v>
      </c>
      <c r="G514" s="35">
        <v>126</v>
      </c>
    </row>
    <row r="515" spans="1:7" x14ac:dyDescent="0.35">
      <c r="A515" s="3">
        <v>2016</v>
      </c>
      <c r="B515" t="s">
        <v>64</v>
      </c>
      <c r="C515" t="s">
        <v>67</v>
      </c>
      <c r="D515" t="s">
        <v>68</v>
      </c>
      <c r="E515" t="s">
        <v>10</v>
      </c>
      <c r="F515" t="s">
        <v>11</v>
      </c>
      <c r="G515" s="35">
        <v>263</v>
      </c>
    </row>
    <row r="516" spans="1:7" x14ac:dyDescent="0.35">
      <c r="A516" s="3">
        <v>2000</v>
      </c>
      <c r="B516" t="s">
        <v>53</v>
      </c>
      <c r="C516" t="s">
        <v>58</v>
      </c>
      <c r="D516" t="s">
        <v>59</v>
      </c>
      <c r="E516" t="s">
        <v>10</v>
      </c>
      <c r="F516" t="s">
        <v>11</v>
      </c>
      <c r="G516" s="35">
        <v>1259</v>
      </c>
    </row>
    <row r="517" spans="1:7" x14ac:dyDescent="0.35">
      <c r="A517" s="3">
        <v>2001</v>
      </c>
      <c r="B517" t="s">
        <v>53</v>
      </c>
      <c r="C517" t="s">
        <v>58</v>
      </c>
      <c r="D517" t="s">
        <v>59</v>
      </c>
      <c r="E517" t="s">
        <v>10</v>
      </c>
      <c r="F517" t="s">
        <v>11</v>
      </c>
      <c r="G517" s="35">
        <v>796</v>
      </c>
    </row>
    <row r="518" spans="1:7" x14ac:dyDescent="0.35">
      <c r="A518" s="3">
        <v>2002</v>
      </c>
      <c r="B518" t="s">
        <v>53</v>
      </c>
      <c r="C518" t="s">
        <v>58</v>
      </c>
      <c r="D518" t="s">
        <v>59</v>
      </c>
      <c r="E518" t="s">
        <v>10</v>
      </c>
      <c r="F518" t="s">
        <v>11</v>
      </c>
      <c r="G518" s="35">
        <v>942</v>
      </c>
    </row>
    <row r="519" spans="1:7" x14ac:dyDescent="0.35">
      <c r="A519" s="3">
        <v>2008</v>
      </c>
      <c r="B519" t="s">
        <v>15</v>
      </c>
      <c r="C519" t="s">
        <v>51</v>
      </c>
      <c r="D519" t="s">
        <v>52</v>
      </c>
      <c r="E519" t="s">
        <v>10</v>
      </c>
      <c r="F519" t="s">
        <v>11</v>
      </c>
    </row>
    <row r="520" spans="1:7" x14ac:dyDescent="0.35">
      <c r="A520" s="3">
        <v>2004</v>
      </c>
      <c r="B520" t="s">
        <v>53</v>
      </c>
      <c r="C520" t="s">
        <v>58</v>
      </c>
      <c r="D520" t="s">
        <v>59</v>
      </c>
      <c r="E520" t="s">
        <v>10</v>
      </c>
      <c r="F520" t="s">
        <v>11</v>
      </c>
      <c r="G520" s="35">
        <v>194</v>
      </c>
    </row>
    <row r="521" spans="1:7" x14ac:dyDescent="0.35">
      <c r="A521" s="3">
        <v>2005</v>
      </c>
      <c r="B521" t="s">
        <v>53</v>
      </c>
      <c r="C521" t="s">
        <v>58</v>
      </c>
      <c r="D521" t="s">
        <v>59</v>
      </c>
      <c r="E521" t="s">
        <v>10</v>
      </c>
      <c r="F521" t="s">
        <v>11</v>
      </c>
      <c r="G521" s="35">
        <v>354</v>
      </c>
    </row>
    <row r="522" spans="1:7" x14ac:dyDescent="0.35">
      <c r="A522" s="3">
        <v>2006</v>
      </c>
      <c r="B522" t="s">
        <v>53</v>
      </c>
      <c r="C522" t="s">
        <v>58</v>
      </c>
      <c r="D522" t="s">
        <v>59</v>
      </c>
      <c r="E522" t="s">
        <v>10</v>
      </c>
      <c r="F522" t="s">
        <v>11</v>
      </c>
      <c r="G522" s="35">
        <v>155</v>
      </c>
    </row>
    <row r="523" spans="1:7" x14ac:dyDescent="0.35">
      <c r="A523" s="3">
        <v>2007</v>
      </c>
      <c r="B523" t="s">
        <v>53</v>
      </c>
      <c r="C523" t="s">
        <v>58</v>
      </c>
      <c r="D523" t="s">
        <v>59</v>
      </c>
      <c r="E523" t="s">
        <v>10</v>
      </c>
      <c r="F523" t="s">
        <v>11</v>
      </c>
      <c r="G523" s="35">
        <v>287</v>
      </c>
    </row>
    <row r="524" spans="1:7" x14ac:dyDescent="0.35">
      <c r="A524" s="3">
        <v>2008</v>
      </c>
      <c r="B524" t="s">
        <v>53</v>
      </c>
      <c r="C524" t="s">
        <v>58</v>
      </c>
      <c r="D524" t="s">
        <v>59</v>
      </c>
      <c r="E524" t="s">
        <v>10</v>
      </c>
      <c r="F524" t="s">
        <v>11</v>
      </c>
      <c r="G524" s="35">
        <v>218</v>
      </c>
    </row>
    <row r="525" spans="1:7" x14ac:dyDescent="0.35">
      <c r="A525" s="3">
        <v>2009</v>
      </c>
      <c r="B525" t="s">
        <v>53</v>
      </c>
      <c r="C525" t="s">
        <v>58</v>
      </c>
      <c r="D525" t="s">
        <v>59</v>
      </c>
      <c r="E525" t="s">
        <v>10</v>
      </c>
      <c r="F525" t="s">
        <v>11</v>
      </c>
      <c r="G525" s="35">
        <v>978</v>
      </c>
    </row>
    <row r="526" spans="1:7" x14ac:dyDescent="0.35">
      <c r="A526" s="3">
        <v>2010</v>
      </c>
      <c r="B526" t="s">
        <v>53</v>
      </c>
      <c r="C526" t="s">
        <v>58</v>
      </c>
      <c r="D526" t="s">
        <v>59</v>
      </c>
      <c r="E526" t="s">
        <v>10</v>
      </c>
      <c r="F526" t="s">
        <v>11</v>
      </c>
      <c r="G526" s="35">
        <v>229</v>
      </c>
    </row>
    <row r="527" spans="1:7" x14ac:dyDescent="0.35">
      <c r="A527" s="3">
        <v>2011</v>
      </c>
      <c r="B527" t="s">
        <v>53</v>
      </c>
      <c r="C527" t="s">
        <v>58</v>
      </c>
      <c r="D527" t="s">
        <v>59</v>
      </c>
      <c r="E527" t="s">
        <v>10</v>
      </c>
      <c r="F527" t="s">
        <v>11</v>
      </c>
      <c r="G527" s="35">
        <v>474</v>
      </c>
    </row>
    <row r="528" spans="1:7" x14ac:dyDescent="0.35">
      <c r="A528" s="3">
        <v>2012</v>
      </c>
      <c r="B528" t="s">
        <v>53</v>
      </c>
      <c r="C528" t="s">
        <v>58</v>
      </c>
      <c r="D528" t="s">
        <v>59</v>
      </c>
      <c r="E528" t="s">
        <v>10</v>
      </c>
      <c r="F528" t="s">
        <v>11</v>
      </c>
      <c r="G528" s="35">
        <v>468</v>
      </c>
    </row>
    <row r="529" spans="1:7" x14ac:dyDescent="0.35">
      <c r="A529" s="3">
        <v>2013</v>
      </c>
      <c r="B529" t="s">
        <v>53</v>
      </c>
      <c r="C529" t="s">
        <v>58</v>
      </c>
      <c r="D529" t="s">
        <v>59</v>
      </c>
      <c r="E529" t="s">
        <v>10</v>
      </c>
      <c r="F529" t="s">
        <v>11</v>
      </c>
      <c r="G529" s="35">
        <v>286</v>
      </c>
    </row>
    <row r="530" spans="1:7" x14ac:dyDescent="0.35">
      <c r="A530" s="3">
        <v>2014</v>
      </c>
      <c r="B530" t="s">
        <v>53</v>
      </c>
      <c r="C530" t="s">
        <v>58</v>
      </c>
      <c r="D530" t="s">
        <v>59</v>
      </c>
      <c r="E530" t="s">
        <v>10</v>
      </c>
      <c r="F530" t="s">
        <v>11</v>
      </c>
      <c r="G530" s="35">
        <v>552</v>
      </c>
    </row>
    <row r="531" spans="1:7" x14ac:dyDescent="0.35">
      <c r="A531" s="3">
        <v>2015</v>
      </c>
      <c r="B531" t="s">
        <v>53</v>
      </c>
      <c r="C531" t="s">
        <v>58</v>
      </c>
      <c r="D531" t="s">
        <v>59</v>
      </c>
      <c r="E531" t="s">
        <v>10</v>
      </c>
      <c r="F531" t="s">
        <v>11</v>
      </c>
      <c r="G531" s="35">
        <v>395</v>
      </c>
    </row>
    <row r="532" spans="1:7" x14ac:dyDescent="0.35">
      <c r="A532" s="3">
        <v>2016</v>
      </c>
      <c r="B532" t="s">
        <v>53</v>
      </c>
      <c r="C532" t="s">
        <v>58</v>
      </c>
      <c r="D532" t="s">
        <v>59</v>
      </c>
      <c r="E532" t="s">
        <v>10</v>
      </c>
      <c r="F532" t="s">
        <v>11</v>
      </c>
      <c r="G532" s="35">
        <v>492</v>
      </c>
    </row>
    <row r="533" spans="1:7" x14ac:dyDescent="0.35">
      <c r="A533" s="3">
        <v>2000</v>
      </c>
      <c r="B533" t="s">
        <v>53</v>
      </c>
      <c r="C533" t="s">
        <v>58</v>
      </c>
      <c r="D533" t="s">
        <v>59</v>
      </c>
      <c r="E533" t="s">
        <v>10</v>
      </c>
      <c r="F533" t="s">
        <v>11</v>
      </c>
      <c r="G533" s="35">
        <v>542</v>
      </c>
    </row>
    <row r="534" spans="1:7" x14ac:dyDescent="0.35">
      <c r="A534" s="3">
        <v>2001</v>
      </c>
      <c r="B534" t="s">
        <v>53</v>
      </c>
      <c r="C534" t="s">
        <v>58</v>
      </c>
      <c r="D534" t="s">
        <v>59</v>
      </c>
      <c r="E534" t="s">
        <v>10</v>
      </c>
      <c r="F534" t="s">
        <v>11</v>
      </c>
      <c r="G534" s="35">
        <v>405</v>
      </c>
    </row>
    <row r="535" spans="1:7" x14ac:dyDescent="0.35">
      <c r="A535" s="3">
        <v>2002</v>
      </c>
      <c r="B535" t="s">
        <v>53</v>
      </c>
      <c r="C535" t="s">
        <v>58</v>
      </c>
      <c r="D535" t="s">
        <v>59</v>
      </c>
      <c r="E535" t="s">
        <v>10</v>
      </c>
      <c r="F535" t="s">
        <v>11</v>
      </c>
      <c r="G535" s="35">
        <v>252</v>
      </c>
    </row>
    <row r="536" spans="1:7" x14ac:dyDescent="0.35">
      <c r="A536" s="3">
        <v>2003</v>
      </c>
      <c r="B536" t="s">
        <v>53</v>
      </c>
      <c r="C536" t="s">
        <v>58</v>
      </c>
      <c r="D536" t="s">
        <v>59</v>
      </c>
      <c r="E536" t="s">
        <v>10</v>
      </c>
      <c r="F536" t="s">
        <v>11</v>
      </c>
      <c r="G536" s="35">
        <v>98</v>
      </c>
    </row>
    <row r="537" spans="1:7" x14ac:dyDescent="0.35">
      <c r="A537" s="3">
        <v>2004</v>
      </c>
      <c r="B537" t="s">
        <v>53</v>
      </c>
      <c r="C537" t="s">
        <v>58</v>
      </c>
      <c r="D537" t="s">
        <v>59</v>
      </c>
      <c r="E537" t="s">
        <v>10</v>
      </c>
      <c r="F537" t="s">
        <v>11</v>
      </c>
      <c r="G537" s="35">
        <v>152</v>
      </c>
    </row>
    <row r="538" spans="1:7" x14ac:dyDescent="0.35">
      <c r="A538" s="3">
        <v>2005</v>
      </c>
      <c r="B538" t="s">
        <v>53</v>
      </c>
      <c r="C538" t="s">
        <v>58</v>
      </c>
      <c r="D538" t="s">
        <v>59</v>
      </c>
      <c r="E538" t="s">
        <v>10</v>
      </c>
      <c r="F538" t="s">
        <v>11</v>
      </c>
      <c r="G538" s="35">
        <v>226</v>
      </c>
    </row>
    <row r="539" spans="1:7" x14ac:dyDescent="0.35">
      <c r="A539" s="3">
        <v>2006</v>
      </c>
      <c r="B539" t="s">
        <v>53</v>
      </c>
      <c r="C539" t="s">
        <v>58</v>
      </c>
      <c r="D539" t="s">
        <v>59</v>
      </c>
      <c r="E539" t="s">
        <v>10</v>
      </c>
      <c r="F539" t="s">
        <v>11</v>
      </c>
      <c r="G539" s="35">
        <v>146</v>
      </c>
    </row>
    <row r="540" spans="1:7" x14ac:dyDescent="0.35">
      <c r="A540" s="3">
        <v>2007</v>
      </c>
      <c r="B540" t="s">
        <v>53</v>
      </c>
      <c r="C540" t="s">
        <v>58</v>
      </c>
      <c r="D540" t="s">
        <v>59</v>
      </c>
      <c r="E540" t="s">
        <v>10</v>
      </c>
      <c r="F540" t="s">
        <v>11</v>
      </c>
      <c r="G540" s="35">
        <v>173</v>
      </c>
    </row>
    <row r="541" spans="1:7" x14ac:dyDescent="0.35">
      <c r="A541" s="3">
        <v>2008</v>
      </c>
      <c r="B541" t="s">
        <v>53</v>
      </c>
      <c r="C541" t="s">
        <v>58</v>
      </c>
      <c r="D541" t="s">
        <v>59</v>
      </c>
      <c r="E541" t="s">
        <v>10</v>
      </c>
      <c r="F541" t="s">
        <v>11</v>
      </c>
      <c r="G541" s="35">
        <v>86</v>
      </c>
    </row>
    <row r="542" spans="1:7" x14ac:dyDescent="0.35">
      <c r="A542" s="3">
        <v>2009</v>
      </c>
      <c r="B542" t="s">
        <v>53</v>
      </c>
      <c r="C542" t="s">
        <v>58</v>
      </c>
      <c r="D542" t="s">
        <v>59</v>
      </c>
      <c r="E542" t="s">
        <v>10</v>
      </c>
      <c r="F542" t="s">
        <v>11</v>
      </c>
      <c r="G542" s="35">
        <v>145</v>
      </c>
    </row>
    <row r="543" spans="1:7" x14ac:dyDescent="0.35">
      <c r="A543" s="3">
        <v>2010</v>
      </c>
      <c r="B543" t="s">
        <v>53</v>
      </c>
      <c r="C543" t="s">
        <v>58</v>
      </c>
      <c r="D543" t="s">
        <v>59</v>
      </c>
      <c r="E543" t="s">
        <v>10</v>
      </c>
      <c r="F543" t="s">
        <v>11</v>
      </c>
      <c r="G543" s="35">
        <v>149</v>
      </c>
    </row>
    <row r="544" spans="1:7" x14ac:dyDescent="0.35">
      <c r="A544" s="3">
        <v>2011</v>
      </c>
      <c r="B544" t="s">
        <v>53</v>
      </c>
      <c r="C544" t="s">
        <v>58</v>
      </c>
      <c r="D544" t="s">
        <v>59</v>
      </c>
      <c r="E544" t="s">
        <v>10</v>
      </c>
      <c r="F544" t="s">
        <v>11</v>
      </c>
      <c r="G544" s="35">
        <v>135</v>
      </c>
    </row>
    <row r="545" spans="1:7" x14ac:dyDescent="0.35">
      <c r="A545" s="3">
        <v>2012</v>
      </c>
      <c r="B545" t="s">
        <v>53</v>
      </c>
      <c r="C545" t="s">
        <v>58</v>
      </c>
      <c r="D545" t="s">
        <v>59</v>
      </c>
      <c r="E545" t="s">
        <v>10</v>
      </c>
      <c r="F545" t="s">
        <v>11</v>
      </c>
      <c r="G545" s="35">
        <v>65</v>
      </c>
    </row>
    <row r="546" spans="1:7" x14ac:dyDescent="0.35">
      <c r="A546" s="3">
        <v>2013</v>
      </c>
      <c r="B546" t="s">
        <v>53</v>
      </c>
      <c r="C546" t="s">
        <v>58</v>
      </c>
      <c r="D546" t="s">
        <v>59</v>
      </c>
      <c r="E546" t="s">
        <v>10</v>
      </c>
      <c r="F546" t="s">
        <v>11</v>
      </c>
      <c r="G546" s="35">
        <v>473</v>
      </c>
    </row>
    <row r="547" spans="1:7" x14ac:dyDescent="0.35">
      <c r="A547" s="3">
        <v>2014</v>
      </c>
      <c r="B547" t="s">
        <v>53</v>
      </c>
      <c r="C547" t="s">
        <v>58</v>
      </c>
      <c r="D547" t="s">
        <v>59</v>
      </c>
      <c r="E547" t="s">
        <v>10</v>
      </c>
      <c r="F547" t="s">
        <v>11</v>
      </c>
      <c r="G547" s="35">
        <v>390</v>
      </c>
    </row>
    <row r="548" spans="1:7" x14ac:dyDescent="0.35">
      <c r="A548" s="3">
        <v>2015</v>
      </c>
      <c r="B548" t="s">
        <v>53</v>
      </c>
      <c r="C548" t="s">
        <v>58</v>
      </c>
      <c r="D548" t="s">
        <v>59</v>
      </c>
      <c r="E548" t="s">
        <v>10</v>
      </c>
      <c r="F548" t="s">
        <v>11</v>
      </c>
      <c r="G548" s="35">
        <v>645</v>
      </c>
    </row>
    <row r="549" spans="1:7" x14ac:dyDescent="0.35">
      <c r="A549" s="3">
        <v>2016</v>
      </c>
      <c r="B549" t="s">
        <v>53</v>
      </c>
      <c r="C549" t="s">
        <v>58</v>
      </c>
      <c r="D549" t="s">
        <v>59</v>
      </c>
      <c r="E549" t="s">
        <v>10</v>
      </c>
      <c r="F549" t="s">
        <v>11</v>
      </c>
      <c r="G549" s="35">
        <v>216</v>
      </c>
    </row>
    <row r="550" spans="1:7" x14ac:dyDescent="0.35">
      <c r="A550" s="3">
        <v>2000</v>
      </c>
      <c r="B550" t="s">
        <v>64</v>
      </c>
      <c r="C550" t="s">
        <v>69</v>
      </c>
      <c r="D550" t="s">
        <v>70</v>
      </c>
      <c r="E550" t="s">
        <v>10</v>
      </c>
      <c r="F550" t="s">
        <v>11</v>
      </c>
      <c r="G550" s="35">
        <v>70</v>
      </c>
    </row>
    <row r="551" spans="1:7" x14ac:dyDescent="0.35">
      <c r="A551" s="3">
        <v>2001</v>
      </c>
      <c r="B551" t="s">
        <v>64</v>
      </c>
      <c r="C551" t="s">
        <v>69</v>
      </c>
      <c r="D551" t="s">
        <v>70</v>
      </c>
      <c r="E551" t="s">
        <v>10</v>
      </c>
      <c r="F551" t="s">
        <v>11</v>
      </c>
      <c r="G551" s="35">
        <v>145</v>
      </c>
    </row>
    <row r="552" spans="1:7" x14ac:dyDescent="0.35">
      <c r="A552" s="3">
        <v>2002</v>
      </c>
      <c r="B552" t="s">
        <v>64</v>
      </c>
      <c r="C552" t="s">
        <v>69</v>
      </c>
      <c r="D552" t="s">
        <v>70</v>
      </c>
      <c r="E552" t="s">
        <v>10</v>
      </c>
      <c r="F552" t="s">
        <v>11</v>
      </c>
      <c r="G552" s="35">
        <v>208</v>
      </c>
    </row>
    <row r="553" spans="1:7" x14ac:dyDescent="0.35">
      <c r="A553" s="3">
        <v>2003</v>
      </c>
      <c r="B553" t="s">
        <v>64</v>
      </c>
      <c r="C553" t="s">
        <v>69</v>
      </c>
      <c r="D553" t="s">
        <v>70</v>
      </c>
      <c r="E553" t="s">
        <v>10</v>
      </c>
      <c r="F553" t="s">
        <v>11</v>
      </c>
      <c r="G553" s="35">
        <v>0</v>
      </c>
    </row>
    <row r="554" spans="1:7" x14ac:dyDescent="0.35">
      <c r="A554" s="3">
        <v>2004</v>
      </c>
      <c r="B554" t="s">
        <v>64</v>
      </c>
      <c r="C554" t="s">
        <v>69</v>
      </c>
      <c r="D554" t="s">
        <v>70</v>
      </c>
      <c r="E554" t="s">
        <v>10</v>
      </c>
      <c r="F554" t="s">
        <v>11</v>
      </c>
      <c r="G554" s="35">
        <v>92</v>
      </c>
    </row>
    <row r="555" spans="1:7" x14ac:dyDescent="0.35">
      <c r="A555" s="3">
        <v>2005</v>
      </c>
      <c r="B555" t="s">
        <v>64</v>
      </c>
      <c r="C555" t="s">
        <v>69</v>
      </c>
      <c r="D555" t="s">
        <v>70</v>
      </c>
      <c r="E555" t="s">
        <v>10</v>
      </c>
      <c r="F555" t="s">
        <v>11</v>
      </c>
      <c r="G555" s="35">
        <v>367</v>
      </c>
    </row>
    <row r="556" spans="1:7" x14ac:dyDescent="0.35">
      <c r="A556" s="3">
        <v>2006</v>
      </c>
      <c r="B556" t="s">
        <v>64</v>
      </c>
      <c r="C556" t="s">
        <v>69</v>
      </c>
      <c r="D556" t="s">
        <v>70</v>
      </c>
      <c r="E556" t="s">
        <v>10</v>
      </c>
      <c r="F556" t="s">
        <v>11</v>
      </c>
      <c r="G556" s="35">
        <v>0</v>
      </c>
    </row>
    <row r="557" spans="1:7" x14ac:dyDescent="0.35">
      <c r="A557" s="3">
        <v>2007</v>
      </c>
      <c r="B557" t="s">
        <v>64</v>
      </c>
      <c r="C557" t="s">
        <v>69</v>
      </c>
      <c r="D557" t="s">
        <v>70</v>
      </c>
      <c r="E557" t="s">
        <v>10</v>
      </c>
      <c r="F557" t="s">
        <v>11</v>
      </c>
      <c r="G557" s="35">
        <v>37</v>
      </c>
    </row>
    <row r="558" spans="1:7" x14ac:dyDescent="0.35">
      <c r="A558" s="3">
        <v>2008</v>
      </c>
      <c r="B558" t="s">
        <v>64</v>
      </c>
      <c r="C558" t="s">
        <v>69</v>
      </c>
      <c r="D558" t="s">
        <v>70</v>
      </c>
      <c r="E558" t="s">
        <v>10</v>
      </c>
      <c r="F558" t="s">
        <v>11</v>
      </c>
      <c r="G558" s="35">
        <v>27</v>
      </c>
    </row>
    <row r="559" spans="1:7" x14ac:dyDescent="0.35">
      <c r="A559" s="3">
        <v>2009</v>
      </c>
      <c r="B559" t="s">
        <v>64</v>
      </c>
      <c r="C559" t="s">
        <v>69</v>
      </c>
      <c r="D559" t="s">
        <v>70</v>
      </c>
      <c r="E559" t="s">
        <v>10</v>
      </c>
      <c r="F559" t="s">
        <v>11</v>
      </c>
      <c r="G559" s="35">
        <v>102</v>
      </c>
    </row>
    <row r="560" spans="1:7" x14ac:dyDescent="0.35">
      <c r="A560" s="3">
        <v>2010</v>
      </c>
      <c r="B560" t="s">
        <v>64</v>
      </c>
      <c r="C560" t="s">
        <v>69</v>
      </c>
      <c r="D560" t="s">
        <v>70</v>
      </c>
      <c r="E560" t="s">
        <v>10</v>
      </c>
      <c r="F560" t="s">
        <v>11</v>
      </c>
      <c r="G560" s="35">
        <v>81</v>
      </c>
    </row>
    <row r="561" spans="1:7" x14ac:dyDescent="0.35">
      <c r="A561" s="3">
        <v>2011</v>
      </c>
      <c r="B561" t="s">
        <v>64</v>
      </c>
      <c r="C561" t="s">
        <v>69</v>
      </c>
      <c r="D561" t="s">
        <v>70</v>
      </c>
      <c r="E561" t="s">
        <v>10</v>
      </c>
      <c r="F561" t="s">
        <v>11</v>
      </c>
      <c r="G561" s="35">
        <v>92</v>
      </c>
    </row>
    <row r="562" spans="1:7" x14ac:dyDescent="0.35">
      <c r="A562" s="3">
        <v>2012</v>
      </c>
      <c r="B562" t="s">
        <v>64</v>
      </c>
      <c r="C562" t="s">
        <v>69</v>
      </c>
      <c r="D562" t="s">
        <v>70</v>
      </c>
      <c r="E562" t="s">
        <v>10</v>
      </c>
      <c r="F562" t="s">
        <v>11</v>
      </c>
      <c r="G562" s="35">
        <v>52</v>
      </c>
    </row>
    <row r="563" spans="1:7" x14ac:dyDescent="0.35">
      <c r="A563" s="3">
        <v>2013</v>
      </c>
      <c r="B563" t="s">
        <v>64</v>
      </c>
      <c r="C563" t="s">
        <v>69</v>
      </c>
      <c r="D563" t="s">
        <v>70</v>
      </c>
      <c r="E563" t="s">
        <v>10</v>
      </c>
      <c r="F563" t="s">
        <v>11</v>
      </c>
      <c r="G563" s="35">
        <v>14</v>
      </c>
    </row>
    <row r="564" spans="1:7" x14ac:dyDescent="0.35">
      <c r="A564" s="3">
        <v>2014</v>
      </c>
      <c r="B564" t="s">
        <v>64</v>
      </c>
      <c r="C564" t="s">
        <v>69</v>
      </c>
      <c r="D564" t="s">
        <v>70</v>
      </c>
      <c r="E564" t="s">
        <v>10</v>
      </c>
      <c r="F564" t="s">
        <v>11</v>
      </c>
      <c r="G564" s="35">
        <v>90</v>
      </c>
    </row>
    <row r="565" spans="1:7" x14ac:dyDescent="0.35">
      <c r="A565" s="3">
        <v>2015</v>
      </c>
      <c r="B565" t="s">
        <v>64</v>
      </c>
      <c r="C565" t="s">
        <v>69</v>
      </c>
      <c r="D565" t="s">
        <v>70</v>
      </c>
      <c r="E565" t="s">
        <v>10</v>
      </c>
      <c r="F565" t="s">
        <v>11</v>
      </c>
      <c r="G565" s="35">
        <v>0</v>
      </c>
    </row>
    <row r="566" spans="1:7" x14ac:dyDescent="0.35">
      <c r="A566" s="3">
        <v>2016</v>
      </c>
      <c r="B566" t="s">
        <v>64</v>
      </c>
      <c r="C566" t="s">
        <v>69</v>
      </c>
      <c r="D566" t="s">
        <v>70</v>
      </c>
      <c r="E566" t="s">
        <v>10</v>
      </c>
      <c r="F566" t="s">
        <v>11</v>
      </c>
      <c r="G566" s="35">
        <v>0</v>
      </c>
    </row>
    <row r="567" spans="1:7" x14ac:dyDescent="0.35">
      <c r="A567" s="3">
        <v>2000</v>
      </c>
      <c r="B567" t="s">
        <v>64</v>
      </c>
      <c r="C567" t="s">
        <v>71</v>
      </c>
      <c r="D567" t="s">
        <v>72</v>
      </c>
      <c r="E567" t="s">
        <v>10</v>
      </c>
      <c r="F567" t="s">
        <v>11</v>
      </c>
      <c r="G567" s="35">
        <v>370</v>
      </c>
    </row>
    <row r="568" spans="1:7" x14ac:dyDescent="0.35">
      <c r="A568" s="3">
        <v>2001</v>
      </c>
      <c r="B568" t="s">
        <v>64</v>
      </c>
      <c r="C568" t="s">
        <v>71</v>
      </c>
      <c r="D568" t="s">
        <v>72</v>
      </c>
      <c r="E568" t="s">
        <v>10</v>
      </c>
      <c r="F568" t="s">
        <v>11</v>
      </c>
      <c r="G568" s="35">
        <v>15</v>
      </c>
    </row>
    <row r="569" spans="1:7" x14ac:dyDescent="0.35">
      <c r="A569" s="3">
        <v>2002</v>
      </c>
      <c r="B569" t="s">
        <v>64</v>
      </c>
      <c r="C569" t="s">
        <v>71</v>
      </c>
      <c r="D569" t="s">
        <v>72</v>
      </c>
      <c r="E569" t="s">
        <v>10</v>
      </c>
      <c r="F569" t="s">
        <v>11</v>
      </c>
      <c r="G569" s="35">
        <v>74</v>
      </c>
    </row>
    <row r="570" spans="1:7" x14ac:dyDescent="0.35">
      <c r="A570" s="3">
        <v>2003</v>
      </c>
      <c r="B570" t="s">
        <v>64</v>
      </c>
      <c r="C570" t="s">
        <v>71</v>
      </c>
      <c r="D570" t="s">
        <v>72</v>
      </c>
      <c r="E570" t="s">
        <v>10</v>
      </c>
      <c r="F570" t="s">
        <v>11</v>
      </c>
      <c r="G570" s="35">
        <v>88</v>
      </c>
    </row>
    <row r="571" spans="1:7" x14ac:dyDescent="0.35">
      <c r="A571" s="3">
        <v>2004</v>
      </c>
      <c r="B571" t="s">
        <v>64</v>
      </c>
      <c r="C571" t="s">
        <v>71</v>
      </c>
      <c r="D571" t="s">
        <v>72</v>
      </c>
      <c r="E571" t="s">
        <v>10</v>
      </c>
      <c r="F571" t="s">
        <v>11</v>
      </c>
      <c r="G571" s="35">
        <v>41</v>
      </c>
    </row>
    <row r="572" spans="1:7" x14ac:dyDescent="0.35">
      <c r="A572" s="3">
        <v>2005</v>
      </c>
      <c r="B572" t="s">
        <v>64</v>
      </c>
      <c r="C572" t="s">
        <v>71</v>
      </c>
      <c r="D572" t="s">
        <v>72</v>
      </c>
      <c r="E572" t="s">
        <v>10</v>
      </c>
      <c r="F572" t="s">
        <v>11</v>
      </c>
      <c r="G572" s="35">
        <v>59</v>
      </c>
    </row>
    <row r="573" spans="1:7" x14ac:dyDescent="0.35">
      <c r="A573" s="3">
        <v>2009</v>
      </c>
      <c r="B573" t="s">
        <v>15</v>
      </c>
      <c r="C573" t="s">
        <v>51</v>
      </c>
      <c r="D573" t="s">
        <v>52</v>
      </c>
      <c r="E573" t="s">
        <v>10</v>
      </c>
      <c r="F573" t="s">
        <v>11</v>
      </c>
    </row>
    <row r="574" spans="1:7" x14ac:dyDescent="0.35">
      <c r="A574" s="3">
        <v>2007</v>
      </c>
      <c r="B574" t="s">
        <v>64</v>
      </c>
      <c r="C574" t="s">
        <v>71</v>
      </c>
      <c r="D574" t="s">
        <v>72</v>
      </c>
      <c r="E574" t="s">
        <v>10</v>
      </c>
      <c r="F574" t="s">
        <v>11</v>
      </c>
      <c r="G574" s="35">
        <v>95</v>
      </c>
    </row>
    <row r="575" spans="1:7" x14ac:dyDescent="0.35">
      <c r="A575" s="3">
        <v>2008</v>
      </c>
      <c r="B575" t="s">
        <v>64</v>
      </c>
      <c r="C575" t="s">
        <v>71</v>
      </c>
      <c r="D575" t="s">
        <v>72</v>
      </c>
      <c r="E575" t="s">
        <v>10</v>
      </c>
      <c r="F575" t="s">
        <v>11</v>
      </c>
      <c r="G575" s="35">
        <v>15</v>
      </c>
    </row>
    <row r="576" spans="1:7" x14ac:dyDescent="0.35">
      <c r="A576" s="3">
        <v>2009</v>
      </c>
      <c r="B576" t="s">
        <v>64</v>
      </c>
      <c r="C576" t="s">
        <v>71</v>
      </c>
      <c r="D576" t="s">
        <v>72</v>
      </c>
      <c r="E576" t="s">
        <v>10</v>
      </c>
      <c r="F576" t="s">
        <v>11</v>
      </c>
      <c r="G576" s="35">
        <v>160</v>
      </c>
    </row>
    <row r="577" spans="1:7" x14ac:dyDescent="0.35">
      <c r="A577" s="3">
        <v>2010</v>
      </c>
      <c r="B577" t="s">
        <v>64</v>
      </c>
      <c r="C577" t="s">
        <v>71</v>
      </c>
      <c r="D577" t="s">
        <v>72</v>
      </c>
      <c r="E577" t="s">
        <v>10</v>
      </c>
      <c r="F577" t="s">
        <v>11</v>
      </c>
      <c r="G577" s="35">
        <v>286</v>
      </c>
    </row>
    <row r="578" spans="1:7" x14ac:dyDescent="0.35">
      <c r="A578" s="3">
        <v>2011</v>
      </c>
      <c r="B578" t="s">
        <v>64</v>
      </c>
      <c r="C578" t="s">
        <v>71</v>
      </c>
      <c r="D578" t="s">
        <v>72</v>
      </c>
      <c r="E578" t="s">
        <v>10</v>
      </c>
      <c r="F578" t="s">
        <v>11</v>
      </c>
      <c r="G578" s="35">
        <v>16</v>
      </c>
    </row>
    <row r="579" spans="1:7" x14ac:dyDescent="0.35">
      <c r="A579" s="3">
        <v>2012</v>
      </c>
      <c r="B579" t="s">
        <v>64</v>
      </c>
      <c r="C579" t="s">
        <v>71</v>
      </c>
      <c r="D579" t="s">
        <v>72</v>
      </c>
      <c r="E579" t="s">
        <v>10</v>
      </c>
      <c r="F579" t="s">
        <v>11</v>
      </c>
      <c r="G579" s="35">
        <v>102</v>
      </c>
    </row>
    <row r="580" spans="1:7" x14ac:dyDescent="0.35">
      <c r="A580" s="3">
        <v>2013</v>
      </c>
      <c r="B580" t="s">
        <v>64</v>
      </c>
      <c r="C580" t="s">
        <v>71</v>
      </c>
      <c r="D580" t="s">
        <v>72</v>
      </c>
      <c r="E580" t="s">
        <v>10</v>
      </c>
      <c r="F580" t="s">
        <v>11</v>
      </c>
      <c r="G580" s="35">
        <v>251</v>
      </c>
    </row>
    <row r="581" spans="1:7" x14ac:dyDescent="0.35">
      <c r="A581" s="3">
        <v>2014</v>
      </c>
      <c r="B581" t="s">
        <v>64</v>
      </c>
      <c r="C581" t="s">
        <v>71</v>
      </c>
      <c r="D581" t="s">
        <v>72</v>
      </c>
      <c r="E581" t="s">
        <v>10</v>
      </c>
      <c r="F581" t="s">
        <v>11</v>
      </c>
      <c r="G581" s="35">
        <v>229</v>
      </c>
    </row>
    <row r="582" spans="1:7" x14ac:dyDescent="0.35">
      <c r="A582" s="3">
        <v>2015</v>
      </c>
      <c r="B582" t="s">
        <v>64</v>
      </c>
      <c r="C582" t="s">
        <v>71</v>
      </c>
      <c r="D582" t="s">
        <v>72</v>
      </c>
      <c r="E582" t="s">
        <v>10</v>
      </c>
      <c r="F582" t="s">
        <v>11</v>
      </c>
      <c r="G582" s="35">
        <v>29</v>
      </c>
    </row>
    <row r="583" spans="1:7" x14ac:dyDescent="0.35">
      <c r="A583" s="3">
        <v>2016</v>
      </c>
      <c r="B583" t="s">
        <v>64</v>
      </c>
      <c r="C583" t="s">
        <v>71</v>
      </c>
      <c r="D583" t="s">
        <v>72</v>
      </c>
      <c r="E583" t="s">
        <v>10</v>
      </c>
      <c r="F583" t="s">
        <v>11</v>
      </c>
      <c r="G583" s="35">
        <v>14</v>
      </c>
    </row>
    <row r="584" spans="1:7" x14ac:dyDescent="0.35">
      <c r="A584" s="3">
        <v>2000</v>
      </c>
      <c r="B584" t="s">
        <v>64</v>
      </c>
      <c r="C584" t="s">
        <v>73</v>
      </c>
      <c r="D584" t="s">
        <v>74</v>
      </c>
      <c r="E584" t="s">
        <v>10</v>
      </c>
      <c r="F584" t="s">
        <v>11</v>
      </c>
      <c r="G584" s="35">
        <v>2205</v>
      </c>
    </row>
    <row r="585" spans="1:7" x14ac:dyDescent="0.35">
      <c r="A585" s="3">
        <v>2001</v>
      </c>
      <c r="B585" t="s">
        <v>64</v>
      </c>
      <c r="C585" t="s">
        <v>73</v>
      </c>
      <c r="D585" t="s">
        <v>74</v>
      </c>
      <c r="E585" t="s">
        <v>10</v>
      </c>
      <c r="F585" t="s">
        <v>11</v>
      </c>
      <c r="G585" s="35">
        <v>1294</v>
      </c>
    </row>
    <row r="586" spans="1:7" x14ac:dyDescent="0.35">
      <c r="A586" s="3">
        <v>2002</v>
      </c>
      <c r="B586" t="s">
        <v>64</v>
      </c>
      <c r="C586" t="s">
        <v>73</v>
      </c>
      <c r="D586" t="s">
        <v>74</v>
      </c>
      <c r="E586" t="s">
        <v>10</v>
      </c>
      <c r="F586" t="s">
        <v>11</v>
      </c>
      <c r="G586" s="35">
        <v>765</v>
      </c>
    </row>
    <row r="587" spans="1:7" x14ac:dyDescent="0.35">
      <c r="A587" s="3">
        <v>2003</v>
      </c>
      <c r="B587" t="s">
        <v>64</v>
      </c>
      <c r="C587" t="s">
        <v>73</v>
      </c>
      <c r="D587" t="s">
        <v>74</v>
      </c>
      <c r="E587" t="s">
        <v>10</v>
      </c>
      <c r="F587" t="s">
        <v>11</v>
      </c>
      <c r="G587" s="35">
        <v>47</v>
      </c>
    </row>
    <row r="588" spans="1:7" x14ac:dyDescent="0.35">
      <c r="A588" s="3">
        <v>2004</v>
      </c>
      <c r="B588" t="s">
        <v>64</v>
      </c>
      <c r="C588" t="s">
        <v>73</v>
      </c>
      <c r="D588" t="s">
        <v>74</v>
      </c>
      <c r="E588" t="s">
        <v>10</v>
      </c>
      <c r="F588" t="s">
        <v>11</v>
      </c>
      <c r="G588" s="35">
        <v>384</v>
      </c>
    </row>
    <row r="589" spans="1:7" x14ac:dyDescent="0.35">
      <c r="A589" s="3">
        <v>2005</v>
      </c>
      <c r="B589" t="s">
        <v>64</v>
      </c>
      <c r="C589" t="s">
        <v>73</v>
      </c>
      <c r="D589" t="s">
        <v>74</v>
      </c>
      <c r="E589" t="s">
        <v>10</v>
      </c>
      <c r="F589" t="s">
        <v>11</v>
      </c>
      <c r="G589" s="35">
        <v>336</v>
      </c>
    </row>
    <row r="590" spans="1:7" x14ac:dyDescent="0.35">
      <c r="A590" s="3">
        <v>2006</v>
      </c>
      <c r="B590" t="s">
        <v>64</v>
      </c>
      <c r="C590" t="s">
        <v>73</v>
      </c>
      <c r="D590" t="s">
        <v>74</v>
      </c>
      <c r="E590" t="s">
        <v>10</v>
      </c>
      <c r="F590" t="s">
        <v>11</v>
      </c>
      <c r="G590" s="35">
        <v>214</v>
      </c>
    </row>
    <row r="591" spans="1:7" x14ac:dyDescent="0.35">
      <c r="A591" s="3">
        <v>2007</v>
      </c>
      <c r="B591" t="s">
        <v>64</v>
      </c>
      <c r="C591" t="s">
        <v>73</v>
      </c>
      <c r="D591" t="s">
        <v>74</v>
      </c>
      <c r="E591" t="s">
        <v>10</v>
      </c>
      <c r="F591" t="s">
        <v>11</v>
      </c>
      <c r="G591" s="35">
        <v>356</v>
      </c>
    </row>
    <row r="592" spans="1:7" x14ac:dyDescent="0.35">
      <c r="A592" s="3">
        <v>2008</v>
      </c>
      <c r="B592" t="s">
        <v>64</v>
      </c>
      <c r="C592" t="s">
        <v>73</v>
      </c>
      <c r="D592" t="s">
        <v>74</v>
      </c>
      <c r="E592" t="s">
        <v>10</v>
      </c>
      <c r="F592" t="s">
        <v>11</v>
      </c>
      <c r="G592" s="35">
        <v>609</v>
      </c>
    </row>
    <row r="593" spans="1:7" x14ac:dyDescent="0.35">
      <c r="A593" s="3">
        <v>2009</v>
      </c>
      <c r="B593" t="s">
        <v>64</v>
      </c>
      <c r="C593" t="s">
        <v>73</v>
      </c>
      <c r="D593" t="s">
        <v>74</v>
      </c>
      <c r="E593" t="s">
        <v>10</v>
      </c>
      <c r="F593" t="s">
        <v>11</v>
      </c>
      <c r="G593" s="35">
        <v>1229</v>
      </c>
    </row>
    <row r="594" spans="1:7" x14ac:dyDescent="0.35">
      <c r="A594" s="3">
        <v>2010</v>
      </c>
      <c r="B594" t="s">
        <v>64</v>
      </c>
      <c r="C594" t="s">
        <v>73</v>
      </c>
      <c r="D594" t="s">
        <v>74</v>
      </c>
      <c r="E594" t="s">
        <v>10</v>
      </c>
      <c r="F594" t="s">
        <v>11</v>
      </c>
      <c r="G594" s="35">
        <v>1380</v>
      </c>
    </row>
    <row r="595" spans="1:7" x14ac:dyDescent="0.35">
      <c r="A595" s="3">
        <v>2011</v>
      </c>
      <c r="B595" t="s">
        <v>64</v>
      </c>
      <c r="C595" t="s">
        <v>73</v>
      </c>
      <c r="D595" t="s">
        <v>74</v>
      </c>
      <c r="E595" t="s">
        <v>10</v>
      </c>
      <c r="F595" t="s">
        <v>11</v>
      </c>
      <c r="G595" s="35">
        <v>1255</v>
      </c>
    </row>
    <row r="596" spans="1:7" x14ac:dyDescent="0.35">
      <c r="A596" s="3">
        <v>2012</v>
      </c>
      <c r="B596" t="s">
        <v>64</v>
      </c>
      <c r="C596" t="s">
        <v>73</v>
      </c>
      <c r="D596" t="s">
        <v>74</v>
      </c>
      <c r="E596" t="s">
        <v>10</v>
      </c>
      <c r="F596" t="s">
        <v>11</v>
      </c>
      <c r="G596" s="35">
        <v>1466</v>
      </c>
    </row>
    <row r="597" spans="1:7" x14ac:dyDescent="0.35">
      <c r="A597" s="3">
        <v>2013</v>
      </c>
      <c r="B597" t="s">
        <v>64</v>
      </c>
      <c r="C597" t="s">
        <v>73</v>
      </c>
      <c r="D597" t="s">
        <v>74</v>
      </c>
      <c r="E597" t="s">
        <v>10</v>
      </c>
      <c r="F597" t="s">
        <v>11</v>
      </c>
      <c r="G597" s="35">
        <v>319</v>
      </c>
    </row>
    <row r="598" spans="1:7" x14ac:dyDescent="0.35">
      <c r="A598" s="3">
        <v>2014</v>
      </c>
      <c r="B598" t="s">
        <v>64</v>
      </c>
      <c r="C598" t="s">
        <v>73</v>
      </c>
      <c r="D598" t="s">
        <v>74</v>
      </c>
      <c r="E598" t="s">
        <v>10</v>
      </c>
      <c r="F598" t="s">
        <v>11</v>
      </c>
      <c r="G598" s="35">
        <v>684</v>
      </c>
    </row>
    <row r="599" spans="1:7" x14ac:dyDescent="0.35">
      <c r="A599" s="3">
        <v>2015</v>
      </c>
      <c r="B599" t="s">
        <v>64</v>
      </c>
      <c r="C599" t="s">
        <v>73</v>
      </c>
      <c r="D599" t="s">
        <v>74</v>
      </c>
      <c r="E599" t="s">
        <v>10</v>
      </c>
      <c r="F599" t="s">
        <v>11</v>
      </c>
      <c r="G599" s="35">
        <v>414</v>
      </c>
    </row>
    <row r="600" spans="1:7" x14ac:dyDescent="0.35">
      <c r="A600" s="3">
        <v>2016</v>
      </c>
      <c r="B600" t="s">
        <v>64</v>
      </c>
      <c r="C600" t="s">
        <v>73</v>
      </c>
      <c r="D600" t="s">
        <v>74</v>
      </c>
      <c r="E600" t="s">
        <v>10</v>
      </c>
      <c r="F600" t="s">
        <v>11</v>
      </c>
      <c r="G600" s="35">
        <v>714</v>
      </c>
    </row>
    <row r="601" spans="1:7" x14ac:dyDescent="0.35">
      <c r="A601" s="3">
        <v>2000</v>
      </c>
      <c r="B601" t="s">
        <v>64</v>
      </c>
      <c r="C601" t="s">
        <v>75</v>
      </c>
      <c r="D601" t="s">
        <v>76</v>
      </c>
      <c r="E601" t="s">
        <v>10</v>
      </c>
      <c r="F601" t="s">
        <v>11</v>
      </c>
      <c r="G601" s="35">
        <v>2148</v>
      </c>
    </row>
    <row r="602" spans="1:7" x14ac:dyDescent="0.35">
      <c r="A602" s="3">
        <v>2001</v>
      </c>
      <c r="B602" t="s">
        <v>64</v>
      </c>
      <c r="C602" t="s">
        <v>75</v>
      </c>
      <c r="D602" t="s">
        <v>76</v>
      </c>
      <c r="E602" t="s">
        <v>10</v>
      </c>
      <c r="F602" t="s">
        <v>11</v>
      </c>
      <c r="G602" s="35">
        <v>1219</v>
      </c>
    </row>
    <row r="603" spans="1:7" x14ac:dyDescent="0.35">
      <c r="A603" s="3">
        <v>2002</v>
      </c>
      <c r="B603" t="s">
        <v>64</v>
      </c>
      <c r="C603" t="s">
        <v>75</v>
      </c>
      <c r="D603" t="s">
        <v>76</v>
      </c>
      <c r="E603" t="s">
        <v>10</v>
      </c>
      <c r="F603" t="s">
        <v>11</v>
      </c>
      <c r="G603" s="35">
        <v>1543</v>
      </c>
    </row>
    <row r="604" spans="1:7" x14ac:dyDescent="0.35">
      <c r="A604" s="3">
        <v>2003</v>
      </c>
      <c r="B604" t="s">
        <v>64</v>
      </c>
      <c r="C604" t="s">
        <v>75</v>
      </c>
      <c r="D604" t="s">
        <v>76</v>
      </c>
      <c r="E604" t="s">
        <v>10</v>
      </c>
      <c r="F604" t="s">
        <v>11</v>
      </c>
      <c r="G604" s="35">
        <v>211</v>
      </c>
    </row>
    <row r="605" spans="1:7" x14ac:dyDescent="0.35">
      <c r="A605" s="3">
        <v>2004</v>
      </c>
      <c r="B605" t="s">
        <v>64</v>
      </c>
      <c r="C605" t="s">
        <v>75</v>
      </c>
      <c r="D605" t="s">
        <v>76</v>
      </c>
      <c r="E605" t="s">
        <v>10</v>
      </c>
      <c r="F605" t="s">
        <v>11</v>
      </c>
      <c r="G605" s="35">
        <v>874</v>
      </c>
    </row>
    <row r="606" spans="1:7" x14ac:dyDescent="0.35">
      <c r="A606" s="3">
        <v>2005</v>
      </c>
      <c r="B606" t="s">
        <v>64</v>
      </c>
      <c r="C606" t="s">
        <v>75</v>
      </c>
      <c r="D606" t="s">
        <v>76</v>
      </c>
      <c r="E606" t="s">
        <v>10</v>
      </c>
      <c r="F606" t="s">
        <v>11</v>
      </c>
      <c r="G606" s="35">
        <v>485</v>
      </c>
    </row>
    <row r="607" spans="1:7" x14ac:dyDescent="0.35">
      <c r="A607" s="3">
        <v>2006</v>
      </c>
      <c r="B607" t="s">
        <v>64</v>
      </c>
      <c r="C607" t="s">
        <v>75</v>
      </c>
      <c r="D607" t="s">
        <v>76</v>
      </c>
      <c r="E607" t="s">
        <v>10</v>
      </c>
      <c r="F607" t="s">
        <v>11</v>
      </c>
      <c r="G607" s="35">
        <v>214</v>
      </c>
    </row>
    <row r="608" spans="1:7" x14ac:dyDescent="0.35">
      <c r="A608" s="3">
        <v>2007</v>
      </c>
      <c r="B608" t="s">
        <v>64</v>
      </c>
      <c r="C608" t="s">
        <v>75</v>
      </c>
      <c r="D608" t="s">
        <v>76</v>
      </c>
      <c r="E608" t="s">
        <v>10</v>
      </c>
      <c r="F608" t="s">
        <v>11</v>
      </c>
      <c r="G608" s="35">
        <v>149</v>
      </c>
    </row>
    <row r="609" spans="1:7" x14ac:dyDescent="0.35">
      <c r="A609" s="3">
        <v>2008</v>
      </c>
      <c r="B609" t="s">
        <v>64</v>
      </c>
      <c r="C609" t="s">
        <v>75</v>
      </c>
      <c r="D609" t="s">
        <v>76</v>
      </c>
      <c r="E609" t="s">
        <v>10</v>
      </c>
      <c r="F609" t="s">
        <v>11</v>
      </c>
      <c r="G609" s="35">
        <v>641</v>
      </c>
    </row>
    <row r="610" spans="1:7" x14ac:dyDescent="0.35">
      <c r="A610" s="3">
        <v>2009</v>
      </c>
      <c r="B610" t="s">
        <v>64</v>
      </c>
      <c r="C610" t="s">
        <v>75</v>
      </c>
      <c r="D610" t="s">
        <v>76</v>
      </c>
      <c r="E610" t="s">
        <v>10</v>
      </c>
      <c r="F610" t="s">
        <v>11</v>
      </c>
      <c r="G610" s="35">
        <v>1261</v>
      </c>
    </row>
    <row r="611" spans="1:7" x14ac:dyDescent="0.35">
      <c r="A611" s="3">
        <v>2010</v>
      </c>
      <c r="B611" t="s">
        <v>64</v>
      </c>
      <c r="C611" t="s">
        <v>75</v>
      </c>
      <c r="D611" t="s">
        <v>76</v>
      </c>
      <c r="E611" t="s">
        <v>10</v>
      </c>
      <c r="F611" t="s">
        <v>11</v>
      </c>
      <c r="G611" s="35">
        <v>1120</v>
      </c>
    </row>
    <row r="612" spans="1:7" x14ac:dyDescent="0.35">
      <c r="A612" s="3">
        <v>2011</v>
      </c>
      <c r="B612" t="s">
        <v>64</v>
      </c>
      <c r="C612" t="s">
        <v>75</v>
      </c>
      <c r="D612" t="s">
        <v>76</v>
      </c>
      <c r="E612" t="s">
        <v>10</v>
      </c>
      <c r="F612" t="s">
        <v>11</v>
      </c>
      <c r="G612" s="35">
        <v>1183</v>
      </c>
    </row>
    <row r="613" spans="1:7" x14ac:dyDescent="0.35">
      <c r="A613" s="3">
        <v>2012</v>
      </c>
      <c r="B613" t="s">
        <v>64</v>
      </c>
      <c r="C613" t="s">
        <v>75</v>
      </c>
      <c r="D613" t="s">
        <v>76</v>
      </c>
      <c r="E613" t="s">
        <v>10</v>
      </c>
      <c r="F613" t="s">
        <v>11</v>
      </c>
      <c r="G613" s="35">
        <v>803</v>
      </c>
    </row>
    <row r="614" spans="1:7" x14ac:dyDescent="0.35">
      <c r="A614" s="3">
        <v>2013</v>
      </c>
      <c r="B614" t="s">
        <v>64</v>
      </c>
      <c r="C614" t="s">
        <v>75</v>
      </c>
      <c r="D614" t="s">
        <v>76</v>
      </c>
      <c r="E614" t="s">
        <v>10</v>
      </c>
      <c r="F614" t="s">
        <v>11</v>
      </c>
      <c r="G614" s="35">
        <v>396</v>
      </c>
    </row>
    <row r="615" spans="1:7" x14ac:dyDescent="0.35">
      <c r="A615" s="3">
        <v>2014</v>
      </c>
      <c r="B615" t="s">
        <v>64</v>
      </c>
      <c r="C615" t="s">
        <v>75</v>
      </c>
      <c r="D615" t="s">
        <v>76</v>
      </c>
      <c r="E615" t="s">
        <v>10</v>
      </c>
      <c r="F615" t="s">
        <v>11</v>
      </c>
      <c r="G615" s="35">
        <v>183</v>
      </c>
    </row>
    <row r="616" spans="1:7" x14ac:dyDescent="0.35">
      <c r="A616" s="3">
        <v>2015</v>
      </c>
      <c r="B616" t="s">
        <v>64</v>
      </c>
      <c r="C616" t="s">
        <v>75</v>
      </c>
      <c r="D616" t="s">
        <v>76</v>
      </c>
      <c r="E616" t="s">
        <v>10</v>
      </c>
      <c r="F616" t="s">
        <v>11</v>
      </c>
      <c r="G616" s="35">
        <v>333</v>
      </c>
    </row>
    <row r="617" spans="1:7" x14ac:dyDescent="0.35">
      <c r="A617" s="3">
        <v>2016</v>
      </c>
      <c r="B617" t="s">
        <v>64</v>
      </c>
      <c r="C617" t="s">
        <v>75</v>
      </c>
      <c r="D617" t="s">
        <v>76</v>
      </c>
      <c r="E617" t="s">
        <v>10</v>
      </c>
      <c r="F617" t="s">
        <v>11</v>
      </c>
      <c r="G617" s="35">
        <v>318</v>
      </c>
    </row>
    <row r="618" spans="1:7" x14ac:dyDescent="0.35">
      <c r="A618" s="3">
        <v>2000</v>
      </c>
      <c r="B618" t="s">
        <v>53</v>
      </c>
      <c r="C618" t="s">
        <v>77</v>
      </c>
      <c r="D618" t="s">
        <v>78</v>
      </c>
      <c r="E618" t="s">
        <v>10</v>
      </c>
      <c r="F618" t="s">
        <v>11</v>
      </c>
      <c r="G618" s="35">
        <v>495</v>
      </c>
    </row>
    <row r="619" spans="1:7" x14ac:dyDescent="0.35">
      <c r="A619" s="3">
        <v>2001</v>
      </c>
      <c r="B619" t="s">
        <v>53</v>
      </c>
      <c r="C619" t="s">
        <v>77</v>
      </c>
      <c r="D619" t="s">
        <v>78</v>
      </c>
      <c r="E619" t="s">
        <v>10</v>
      </c>
      <c r="F619" t="s">
        <v>11</v>
      </c>
      <c r="G619" s="35">
        <v>1105</v>
      </c>
    </row>
    <row r="620" spans="1:7" x14ac:dyDescent="0.35">
      <c r="A620" s="3">
        <v>2002</v>
      </c>
      <c r="B620" t="s">
        <v>53</v>
      </c>
      <c r="C620" t="s">
        <v>77</v>
      </c>
      <c r="D620" t="s">
        <v>78</v>
      </c>
      <c r="E620" t="s">
        <v>10</v>
      </c>
      <c r="F620" t="s">
        <v>11</v>
      </c>
      <c r="G620" s="35">
        <v>395</v>
      </c>
    </row>
    <row r="621" spans="1:7" x14ac:dyDescent="0.35">
      <c r="A621" s="3">
        <v>2003</v>
      </c>
      <c r="B621" t="s">
        <v>53</v>
      </c>
      <c r="C621" t="s">
        <v>77</v>
      </c>
      <c r="D621" t="s">
        <v>78</v>
      </c>
      <c r="E621" t="s">
        <v>10</v>
      </c>
      <c r="F621" t="s">
        <v>11</v>
      </c>
      <c r="G621" s="35">
        <v>68</v>
      </c>
    </row>
    <row r="622" spans="1:7" x14ac:dyDescent="0.35">
      <c r="A622" s="3">
        <v>2004</v>
      </c>
      <c r="B622" t="s">
        <v>53</v>
      </c>
      <c r="C622" t="s">
        <v>77</v>
      </c>
      <c r="D622" t="s">
        <v>78</v>
      </c>
      <c r="E622" t="s">
        <v>10</v>
      </c>
      <c r="F622" t="s">
        <v>11</v>
      </c>
      <c r="G622" s="35">
        <v>49</v>
      </c>
    </row>
    <row r="623" spans="1:7" x14ac:dyDescent="0.35">
      <c r="A623" s="3">
        <v>2005</v>
      </c>
      <c r="B623" t="s">
        <v>53</v>
      </c>
      <c r="C623" t="s">
        <v>77</v>
      </c>
      <c r="D623" t="s">
        <v>78</v>
      </c>
      <c r="E623" t="s">
        <v>10</v>
      </c>
      <c r="F623" t="s">
        <v>11</v>
      </c>
      <c r="G623" s="35">
        <v>15</v>
      </c>
    </row>
    <row r="624" spans="1:7" x14ac:dyDescent="0.35">
      <c r="A624" s="3">
        <v>2006</v>
      </c>
      <c r="B624" t="s">
        <v>53</v>
      </c>
      <c r="C624" t="s">
        <v>77</v>
      </c>
      <c r="D624" t="s">
        <v>78</v>
      </c>
      <c r="E624" t="s">
        <v>10</v>
      </c>
      <c r="F624" t="s">
        <v>11</v>
      </c>
      <c r="G624" s="35">
        <v>30</v>
      </c>
    </row>
    <row r="625" spans="1:7" x14ac:dyDescent="0.35">
      <c r="A625" s="3">
        <v>2007</v>
      </c>
      <c r="B625" t="s">
        <v>53</v>
      </c>
      <c r="C625" t="s">
        <v>77</v>
      </c>
      <c r="D625" t="s">
        <v>78</v>
      </c>
      <c r="E625" t="s">
        <v>10</v>
      </c>
      <c r="F625" t="s">
        <v>11</v>
      </c>
      <c r="G625" s="35">
        <v>310</v>
      </c>
    </row>
    <row r="626" spans="1:7" x14ac:dyDescent="0.35">
      <c r="A626" s="3">
        <v>2008</v>
      </c>
      <c r="B626" t="s">
        <v>53</v>
      </c>
      <c r="C626" t="s">
        <v>77</v>
      </c>
      <c r="D626" t="s">
        <v>78</v>
      </c>
      <c r="E626" t="s">
        <v>10</v>
      </c>
      <c r="F626" t="s">
        <v>11</v>
      </c>
      <c r="G626" s="35">
        <v>56</v>
      </c>
    </row>
    <row r="627" spans="1:7" x14ac:dyDescent="0.35">
      <c r="A627" s="3">
        <v>2009</v>
      </c>
      <c r="B627" t="s">
        <v>53</v>
      </c>
      <c r="C627" t="s">
        <v>77</v>
      </c>
      <c r="D627" t="s">
        <v>78</v>
      </c>
      <c r="E627" t="s">
        <v>10</v>
      </c>
      <c r="F627" t="s">
        <v>11</v>
      </c>
      <c r="G627" s="35">
        <v>156</v>
      </c>
    </row>
    <row r="628" spans="1:7" x14ac:dyDescent="0.35">
      <c r="A628" s="3">
        <v>2010</v>
      </c>
      <c r="B628" t="s">
        <v>53</v>
      </c>
      <c r="C628" t="s">
        <v>77</v>
      </c>
      <c r="D628" t="s">
        <v>78</v>
      </c>
      <c r="E628" t="s">
        <v>10</v>
      </c>
      <c r="F628" t="s">
        <v>11</v>
      </c>
      <c r="G628" s="35">
        <v>601</v>
      </c>
    </row>
    <row r="629" spans="1:7" x14ac:dyDescent="0.35">
      <c r="A629" s="3">
        <v>2011</v>
      </c>
      <c r="B629" t="s">
        <v>53</v>
      </c>
      <c r="C629" t="s">
        <v>77</v>
      </c>
      <c r="D629" t="s">
        <v>78</v>
      </c>
      <c r="E629" t="s">
        <v>10</v>
      </c>
      <c r="F629" t="s">
        <v>11</v>
      </c>
      <c r="G629" s="35">
        <v>1055</v>
      </c>
    </row>
    <row r="630" spans="1:7" x14ac:dyDescent="0.35">
      <c r="A630" s="3">
        <v>2012</v>
      </c>
      <c r="B630" t="s">
        <v>53</v>
      </c>
      <c r="C630" t="s">
        <v>77</v>
      </c>
      <c r="D630" t="s">
        <v>78</v>
      </c>
      <c r="E630" t="s">
        <v>10</v>
      </c>
      <c r="F630" t="s">
        <v>11</v>
      </c>
      <c r="G630" s="35">
        <v>621</v>
      </c>
    </row>
    <row r="631" spans="1:7" x14ac:dyDescent="0.35">
      <c r="A631" s="3">
        <v>2013</v>
      </c>
      <c r="B631" t="s">
        <v>53</v>
      </c>
      <c r="C631" t="s">
        <v>77</v>
      </c>
      <c r="D631" t="s">
        <v>78</v>
      </c>
      <c r="E631" t="s">
        <v>10</v>
      </c>
      <c r="F631" t="s">
        <v>11</v>
      </c>
      <c r="G631" s="35">
        <v>314</v>
      </c>
    </row>
    <row r="632" spans="1:7" x14ac:dyDescent="0.35">
      <c r="A632" s="3">
        <v>2014</v>
      </c>
      <c r="B632" t="s">
        <v>53</v>
      </c>
      <c r="C632" t="s">
        <v>77</v>
      </c>
      <c r="D632" t="s">
        <v>78</v>
      </c>
      <c r="E632" t="s">
        <v>10</v>
      </c>
      <c r="F632" t="s">
        <v>11</v>
      </c>
      <c r="G632" s="35">
        <v>432</v>
      </c>
    </row>
    <row r="633" spans="1:7" x14ac:dyDescent="0.35">
      <c r="A633" s="3">
        <v>2015</v>
      </c>
      <c r="B633" t="s">
        <v>53</v>
      </c>
      <c r="C633" t="s">
        <v>77</v>
      </c>
      <c r="D633" t="s">
        <v>78</v>
      </c>
      <c r="E633" t="s">
        <v>10</v>
      </c>
      <c r="F633" t="s">
        <v>11</v>
      </c>
      <c r="G633" s="35">
        <v>301</v>
      </c>
    </row>
    <row r="634" spans="1:7" x14ac:dyDescent="0.35">
      <c r="A634" s="3">
        <v>2016</v>
      </c>
      <c r="B634" t="s">
        <v>53</v>
      </c>
      <c r="C634" t="s">
        <v>77</v>
      </c>
      <c r="D634" t="s">
        <v>78</v>
      </c>
      <c r="E634" t="s">
        <v>10</v>
      </c>
      <c r="F634" t="s">
        <v>11</v>
      </c>
      <c r="G634" s="35">
        <v>112</v>
      </c>
    </row>
    <row r="635" spans="1:7" x14ac:dyDescent="0.35">
      <c r="A635" s="3">
        <v>2000</v>
      </c>
      <c r="B635" t="s">
        <v>15</v>
      </c>
      <c r="C635" t="s">
        <v>51</v>
      </c>
      <c r="D635" t="s">
        <v>52</v>
      </c>
      <c r="E635" t="s">
        <v>10</v>
      </c>
      <c r="F635" t="s">
        <v>11</v>
      </c>
      <c r="G635" s="35">
        <v>764</v>
      </c>
    </row>
    <row r="636" spans="1:7" x14ac:dyDescent="0.35">
      <c r="A636" s="3">
        <v>2001</v>
      </c>
      <c r="B636" t="s">
        <v>15</v>
      </c>
      <c r="C636" t="s">
        <v>51</v>
      </c>
      <c r="D636" t="s">
        <v>52</v>
      </c>
      <c r="E636" t="s">
        <v>10</v>
      </c>
      <c r="F636" t="s">
        <v>11</v>
      </c>
      <c r="G636" s="35">
        <v>382</v>
      </c>
    </row>
    <row r="637" spans="1:7" x14ac:dyDescent="0.35">
      <c r="A637" s="3">
        <v>2002</v>
      </c>
      <c r="B637" t="s">
        <v>15</v>
      </c>
      <c r="C637" t="s">
        <v>51</v>
      </c>
      <c r="D637" t="s">
        <v>52</v>
      </c>
      <c r="E637" t="s">
        <v>10</v>
      </c>
      <c r="F637" t="s">
        <v>11</v>
      </c>
      <c r="G637" s="35">
        <v>380</v>
      </c>
    </row>
    <row r="638" spans="1:7" x14ac:dyDescent="0.35">
      <c r="A638" s="3">
        <v>2003</v>
      </c>
      <c r="B638" t="s">
        <v>15</v>
      </c>
      <c r="C638" t="s">
        <v>51</v>
      </c>
      <c r="D638" t="s">
        <v>52</v>
      </c>
      <c r="E638" t="s">
        <v>10</v>
      </c>
      <c r="F638" t="s">
        <v>11</v>
      </c>
      <c r="G638" s="35">
        <v>15</v>
      </c>
    </row>
    <row r="639" spans="1:7" x14ac:dyDescent="0.35">
      <c r="A639" s="3">
        <v>2004</v>
      </c>
      <c r="B639" t="s">
        <v>15</v>
      </c>
      <c r="C639" t="s">
        <v>51</v>
      </c>
      <c r="D639" t="s">
        <v>52</v>
      </c>
      <c r="E639" t="s">
        <v>10</v>
      </c>
      <c r="F639" t="s">
        <v>11</v>
      </c>
      <c r="G639" s="35">
        <v>148</v>
      </c>
    </row>
    <row r="640" spans="1:7" x14ac:dyDescent="0.35">
      <c r="A640" s="3">
        <v>2005</v>
      </c>
      <c r="B640" t="s">
        <v>15</v>
      </c>
      <c r="C640" t="s">
        <v>51</v>
      </c>
      <c r="D640" t="s">
        <v>52</v>
      </c>
      <c r="E640" t="s">
        <v>10</v>
      </c>
      <c r="F640" t="s">
        <v>11</v>
      </c>
      <c r="G640" s="35">
        <v>361</v>
      </c>
    </row>
    <row r="641" spans="1:7" x14ac:dyDescent="0.35">
      <c r="A641" s="3">
        <v>2006</v>
      </c>
      <c r="B641" t="s">
        <v>15</v>
      </c>
      <c r="C641" t="s">
        <v>51</v>
      </c>
      <c r="D641" t="s">
        <v>52</v>
      </c>
      <c r="E641" t="s">
        <v>10</v>
      </c>
      <c r="F641" t="s">
        <v>11</v>
      </c>
      <c r="G641" s="35">
        <v>410</v>
      </c>
    </row>
    <row r="642" spans="1:7" x14ac:dyDescent="0.35">
      <c r="A642" s="3">
        <v>2007</v>
      </c>
      <c r="B642" t="s">
        <v>15</v>
      </c>
      <c r="C642" t="s">
        <v>51</v>
      </c>
      <c r="D642" t="s">
        <v>52</v>
      </c>
      <c r="E642" t="s">
        <v>10</v>
      </c>
      <c r="F642" t="s">
        <v>11</v>
      </c>
      <c r="G642" s="35">
        <v>121</v>
      </c>
    </row>
    <row r="643" spans="1:7" x14ac:dyDescent="0.35">
      <c r="A643" s="3">
        <v>2008</v>
      </c>
      <c r="B643" t="s">
        <v>15</v>
      </c>
      <c r="C643" t="s">
        <v>51</v>
      </c>
      <c r="D643" t="s">
        <v>52</v>
      </c>
      <c r="E643" t="s">
        <v>10</v>
      </c>
      <c r="F643" t="s">
        <v>11</v>
      </c>
      <c r="G643" s="35">
        <v>131</v>
      </c>
    </row>
    <row r="644" spans="1:7" x14ac:dyDescent="0.35">
      <c r="A644" s="3">
        <v>2009</v>
      </c>
      <c r="B644" t="s">
        <v>15</v>
      </c>
      <c r="C644" t="s">
        <v>51</v>
      </c>
      <c r="D644" t="s">
        <v>52</v>
      </c>
      <c r="E644" t="s">
        <v>10</v>
      </c>
      <c r="F644" t="s">
        <v>11</v>
      </c>
      <c r="G644" s="35">
        <v>409</v>
      </c>
    </row>
    <row r="645" spans="1:7" x14ac:dyDescent="0.35">
      <c r="A645" s="3">
        <v>2010</v>
      </c>
      <c r="B645" t="s">
        <v>15</v>
      </c>
      <c r="C645" t="s">
        <v>51</v>
      </c>
      <c r="D645" t="s">
        <v>52</v>
      </c>
      <c r="E645" t="s">
        <v>10</v>
      </c>
      <c r="F645" t="s">
        <v>11</v>
      </c>
      <c r="G645" s="35">
        <v>82</v>
      </c>
    </row>
    <row r="646" spans="1:7" x14ac:dyDescent="0.35">
      <c r="A646" s="3">
        <v>2011</v>
      </c>
      <c r="B646" t="s">
        <v>15</v>
      </c>
      <c r="C646" t="s">
        <v>51</v>
      </c>
      <c r="D646" t="s">
        <v>52</v>
      </c>
      <c r="E646" t="s">
        <v>10</v>
      </c>
      <c r="F646" t="s">
        <v>11</v>
      </c>
      <c r="G646" s="35">
        <v>328</v>
      </c>
    </row>
    <row r="647" spans="1:7" x14ac:dyDescent="0.35">
      <c r="A647" s="3">
        <v>2012</v>
      </c>
      <c r="B647" t="s">
        <v>15</v>
      </c>
      <c r="C647" t="s">
        <v>51</v>
      </c>
      <c r="D647" t="s">
        <v>52</v>
      </c>
      <c r="E647" t="s">
        <v>10</v>
      </c>
      <c r="F647" t="s">
        <v>11</v>
      </c>
      <c r="G647" s="35">
        <v>120</v>
      </c>
    </row>
    <row r="648" spans="1:7" x14ac:dyDescent="0.35">
      <c r="A648" s="3">
        <v>2013</v>
      </c>
      <c r="B648" t="s">
        <v>15</v>
      </c>
      <c r="C648" t="s">
        <v>51</v>
      </c>
      <c r="D648" t="s">
        <v>52</v>
      </c>
      <c r="E648" t="s">
        <v>10</v>
      </c>
      <c r="F648" t="s">
        <v>11</v>
      </c>
      <c r="G648" s="35">
        <v>34</v>
      </c>
    </row>
    <row r="649" spans="1:7" x14ac:dyDescent="0.35">
      <c r="A649" s="3">
        <v>2014</v>
      </c>
      <c r="B649" t="s">
        <v>15</v>
      </c>
      <c r="C649" t="s">
        <v>51</v>
      </c>
      <c r="D649" t="s">
        <v>52</v>
      </c>
      <c r="E649" t="s">
        <v>10</v>
      </c>
      <c r="F649" t="s">
        <v>11</v>
      </c>
      <c r="G649" s="35">
        <v>109</v>
      </c>
    </row>
    <row r="650" spans="1:7" x14ac:dyDescent="0.35">
      <c r="A650" s="3">
        <v>2015</v>
      </c>
      <c r="B650" t="s">
        <v>15</v>
      </c>
      <c r="C650" t="s">
        <v>51</v>
      </c>
      <c r="D650" t="s">
        <v>52</v>
      </c>
      <c r="E650" t="s">
        <v>10</v>
      </c>
      <c r="F650" t="s">
        <v>11</v>
      </c>
      <c r="G650" s="35">
        <v>269</v>
      </c>
    </row>
    <row r="651" spans="1:7" x14ac:dyDescent="0.35">
      <c r="A651" s="3">
        <v>2016</v>
      </c>
      <c r="B651" t="s">
        <v>15</v>
      </c>
      <c r="C651" t="s">
        <v>51</v>
      </c>
      <c r="D651" t="s">
        <v>52</v>
      </c>
      <c r="E651" t="s">
        <v>10</v>
      </c>
      <c r="F651" t="s">
        <v>11</v>
      </c>
      <c r="G651" s="35">
        <v>256</v>
      </c>
    </row>
    <row r="652" spans="1:7" x14ac:dyDescent="0.35">
      <c r="A652" s="3">
        <v>2000</v>
      </c>
      <c r="B652" t="s">
        <v>15</v>
      </c>
      <c r="C652" t="s">
        <v>79</v>
      </c>
      <c r="D652" t="s">
        <v>80</v>
      </c>
      <c r="E652" t="s">
        <v>10</v>
      </c>
      <c r="F652" t="s">
        <v>11</v>
      </c>
      <c r="G652" s="35">
        <v>796</v>
      </c>
    </row>
    <row r="653" spans="1:7" x14ac:dyDescent="0.35">
      <c r="A653" s="3">
        <v>2001</v>
      </c>
      <c r="B653" t="s">
        <v>15</v>
      </c>
      <c r="C653" t="s">
        <v>79</v>
      </c>
      <c r="D653" t="s">
        <v>80</v>
      </c>
      <c r="E653" t="s">
        <v>10</v>
      </c>
      <c r="F653" t="s">
        <v>11</v>
      </c>
      <c r="G653" s="35">
        <v>542</v>
      </c>
    </row>
    <row r="654" spans="1:7" x14ac:dyDescent="0.35">
      <c r="A654" s="3">
        <v>2002</v>
      </c>
      <c r="B654" t="s">
        <v>15</v>
      </c>
      <c r="C654" t="s">
        <v>79</v>
      </c>
      <c r="D654" t="s">
        <v>80</v>
      </c>
      <c r="E654" t="s">
        <v>10</v>
      </c>
      <c r="F654" t="s">
        <v>11</v>
      </c>
      <c r="G654" s="35">
        <v>1577</v>
      </c>
    </row>
    <row r="655" spans="1:7" x14ac:dyDescent="0.35">
      <c r="A655" s="3">
        <v>2003</v>
      </c>
      <c r="B655" t="s">
        <v>15</v>
      </c>
      <c r="C655" t="s">
        <v>79</v>
      </c>
      <c r="D655" t="s">
        <v>80</v>
      </c>
      <c r="E655" t="s">
        <v>10</v>
      </c>
      <c r="F655" t="s">
        <v>11</v>
      </c>
      <c r="G655" s="35">
        <v>908</v>
      </c>
    </row>
    <row r="656" spans="1:7" x14ac:dyDescent="0.35">
      <c r="A656" s="3">
        <v>2004</v>
      </c>
      <c r="B656" t="s">
        <v>15</v>
      </c>
      <c r="C656" t="s">
        <v>79</v>
      </c>
      <c r="D656" t="s">
        <v>80</v>
      </c>
      <c r="E656" t="s">
        <v>10</v>
      </c>
      <c r="F656" t="s">
        <v>11</v>
      </c>
      <c r="G656" s="35">
        <v>0</v>
      </c>
    </row>
    <row r="657" spans="1:7" x14ac:dyDescent="0.35">
      <c r="A657" s="3">
        <v>2005</v>
      </c>
      <c r="B657" t="s">
        <v>15</v>
      </c>
      <c r="C657" t="s">
        <v>79</v>
      </c>
      <c r="D657" t="s">
        <v>80</v>
      </c>
      <c r="E657" t="s">
        <v>10</v>
      </c>
      <c r="F657" t="s">
        <v>11</v>
      </c>
      <c r="G657" s="35">
        <v>536</v>
      </c>
    </row>
    <row r="658" spans="1:7" x14ac:dyDescent="0.35">
      <c r="A658" s="3">
        <v>2006</v>
      </c>
      <c r="B658" t="s">
        <v>15</v>
      </c>
      <c r="C658" t="s">
        <v>79</v>
      </c>
      <c r="D658" t="s">
        <v>80</v>
      </c>
      <c r="E658" t="s">
        <v>10</v>
      </c>
      <c r="F658" t="s">
        <v>11</v>
      </c>
      <c r="G658" s="35">
        <v>202</v>
      </c>
    </row>
    <row r="659" spans="1:7" x14ac:dyDescent="0.35">
      <c r="A659" s="3">
        <v>2007</v>
      </c>
      <c r="B659" t="s">
        <v>15</v>
      </c>
      <c r="C659" t="s">
        <v>79</v>
      </c>
      <c r="D659" t="s">
        <v>80</v>
      </c>
      <c r="E659" t="s">
        <v>10</v>
      </c>
      <c r="F659" t="s">
        <v>11</v>
      </c>
      <c r="G659" s="35">
        <v>275</v>
      </c>
    </row>
    <row r="660" spans="1:7" x14ac:dyDescent="0.35">
      <c r="A660" s="3">
        <v>2008</v>
      </c>
      <c r="B660" t="s">
        <v>15</v>
      </c>
      <c r="C660" t="s">
        <v>79</v>
      </c>
      <c r="D660" t="s">
        <v>80</v>
      </c>
      <c r="E660" t="s">
        <v>10</v>
      </c>
      <c r="F660" t="s">
        <v>11</v>
      </c>
      <c r="G660" s="35">
        <v>185</v>
      </c>
    </row>
    <row r="661" spans="1:7" x14ac:dyDescent="0.35">
      <c r="A661" s="3">
        <v>2009</v>
      </c>
      <c r="B661" t="s">
        <v>15</v>
      </c>
      <c r="C661" t="s">
        <v>79</v>
      </c>
      <c r="D661" t="s">
        <v>80</v>
      </c>
      <c r="E661" t="s">
        <v>10</v>
      </c>
      <c r="F661" t="s">
        <v>11</v>
      </c>
      <c r="G661" s="35">
        <v>841</v>
      </c>
    </row>
    <row r="662" spans="1:7" x14ac:dyDescent="0.35">
      <c r="A662" s="3">
        <v>2010</v>
      </c>
      <c r="B662" t="s">
        <v>15</v>
      </c>
      <c r="C662" t="s">
        <v>79</v>
      </c>
      <c r="D662" t="s">
        <v>80</v>
      </c>
      <c r="E662" t="s">
        <v>10</v>
      </c>
      <c r="F662" t="s">
        <v>11</v>
      </c>
      <c r="G662" s="35">
        <v>1155</v>
      </c>
    </row>
    <row r="663" spans="1:7" x14ac:dyDescent="0.35">
      <c r="A663" s="3">
        <v>2011</v>
      </c>
      <c r="B663" t="s">
        <v>15</v>
      </c>
      <c r="C663" t="s">
        <v>79</v>
      </c>
      <c r="D663" t="s">
        <v>80</v>
      </c>
      <c r="E663" t="s">
        <v>10</v>
      </c>
      <c r="F663" t="s">
        <v>11</v>
      </c>
      <c r="G663" s="35">
        <v>355</v>
      </c>
    </row>
    <row r="664" spans="1:7" x14ac:dyDescent="0.35">
      <c r="A664" s="3">
        <v>2012</v>
      </c>
      <c r="B664" t="s">
        <v>15</v>
      </c>
      <c r="C664" t="s">
        <v>79</v>
      </c>
      <c r="D664" t="s">
        <v>80</v>
      </c>
      <c r="E664" t="s">
        <v>10</v>
      </c>
      <c r="F664" t="s">
        <v>11</v>
      </c>
      <c r="G664" s="35">
        <v>1134</v>
      </c>
    </row>
    <row r="665" spans="1:7" x14ac:dyDescent="0.35">
      <c r="A665" s="3">
        <v>2013</v>
      </c>
      <c r="B665" t="s">
        <v>15</v>
      </c>
      <c r="C665" t="s">
        <v>79</v>
      </c>
      <c r="D665" t="s">
        <v>80</v>
      </c>
      <c r="E665" t="s">
        <v>10</v>
      </c>
      <c r="F665" t="s">
        <v>11</v>
      </c>
      <c r="G665" s="35">
        <v>372</v>
      </c>
    </row>
    <row r="666" spans="1:7" x14ac:dyDescent="0.35">
      <c r="A666" s="3">
        <v>2014</v>
      </c>
      <c r="B666" t="s">
        <v>15</v>
      </c>
      <c r="C666" t="s">
        <v>79</v>
      </c>
      <c r="D666" t="s">
        <v>80</v>
      </c>
      <c r="E666" t="s">
        <v>10</v>
      </c>
      <c r="F666" t="s">
        <v>11</v>
      </c>
      <c r="G666" s="35">
        <v>815</v>
      </c>
    </row>
    <row r="667" spans="1:7" x14ac:dyDescent="0.35">
      <c r="A667" s="3">
        <v>2015</v>
      </c>
      <c r="B667" t="s">
        <v>15</v>
      </c>
      <c r="C667" t="s">
        <v>79</v>
      </c>
      <c r="D667" t="s">
        <v>80</v>
      </c>
      <c r="E667" t="s">
        <v>10</v>
      </c>
      <c r="F667" t="s">
        <v>11</v>
      </c>
      <c r="G667" s="35">
        <v>414</v>
      </c>
    </row>
    <row r="668" spans="1:7" x14ac:dyDescent="0.35">
      <c r="A668" s="3">
        <v>2016</v>
      </c>
      <c r="B668" t="s">
        <v>15</v>
      </c>
      <c r="C668" t="s">
        <v>79</v>
      </c>
      <c r="D668" t="s">
        <v>80</v>
      </c>
      <c r="E668" t="s">
        <v>10</v>
      </c>
      <c r="F668" t="s">
        <v>11</v>
      </c>
      <c r="G668" s="35">
        <v>265</v>
      </c>
    </row>
    <row r="669" spans="1:7" x14ac:dyDescent="0.35">
      <c r="A669" s="3">
        <v>2000</v>
      </c>
      <c r="B669" t="s">
        <v>15</v>
      </c>
      <c r="C669" t="s">
        <v>81</v>
      </c>
      <c r="D669" t="s">
        <v>82</v>
      </c>
      <c r="E669" t="s">
        <v>10</v>
      </c>
      <c r="F669" t="s">
        <v>11</v>
      </c>
      <c r="G669" s="35">
        <v>1690</v>
      </c>
    </row>
    <row r="670" spans="1:7" x14ac:dyDescent="0.35">
      <c r="A670" s="3">
        <v>2001</v>
      </c>
      <c r="B670" t="s">
        <v>15</v>
      </c>
      <c r="C670" t="s">
        <v>81</v>
      </c>
      <c r="D670" t="s">
        <v>82</v>
      </c>
      <c r="E670" t="s">
        <v>10</v>
      </c>
      <c r="F670" t="s">
        <v>11</v>
      </c>
      <c r="G670" s="35">
        <v>1869</v>
      </c>
    </row>
    <row r="671" spans="1:7" x14ac:dyDescent="0.35">
      <c r="A671" s="3">
        <v>2002</v>
      </c>
      <c r="B671" t="s">
        <v>15</v>
      </c>
      <c r="C671" t="s">
        <v>81</v>
      </c>
      <c r="D671" t="s">
        <v>82</v>
      </c>
      <c r="E671" t="s">
        <v>10</v>
      </c>
      <c r="F671" t="s">
        <v>11</v>
      </c>
      <c r="G671" s="35">
        <v>2174</v>
      </c>
    </row>
    <row r="672" spans="1:7" x14ac:dyDescent="0.35">
      <c r="A672" s="3">
        <v>2003</v>
      </c>
      <c r="B672" t="s">
        <v>15</v>
      </c>
      <c r="C672" t="s">
        <v>81</v>
      </c>
      <c r="D672" t="s">
        <v>82</v>
      </c>
      <c r="E672" t="s">
        <v>10</v>
      </c>
      <c r="F672" t="s">
        <v>11</v>
      </c>
      <c r="G672" s="35">
        <v>85</v>
      </c>
    </row>
    <row r="673" spans="1:7" x14ac:dyDescent="0.35">
      <c r="A673" s="3">
        <v>2004</v>
      </c>
      <c r="B673" t="s">
        <v>15</v>
      </c>
      <c r="C673" t="s">
        <v>81</v>
      </c>
      <c r="D673" t="s">
        <v>82</v>
      </c>
      <c r="E673" t="s">
        <v>10</v>
      </c>
      <c r="F673" t="s">
        <v>11</v>
      </c>
      <c r="G673" s="35">
        <v>1393</v>
      </c>
    </row>
    <row r="674" spans="1:7" x14ac:dyDescent="0.35">
      <c r="A674" s="3">
        <v>2005</v>
      </c>
      <c r="B674" t="s">
        <v>15</v>
      </c>
      <c r="C674" t="s">
        <v>81</v>
      </c>
      <c r="D674" t="s">
        <v>82</v>
      </c>
      <c r="E674" t="s">
        <v>10</v>
      </c>
      <c r="F674" t="s">
        <v>11</v>
      </c>
      <c r="G674" s="35">
        <v>1468</v>
      </c>
    </row>
    <row r="675" spans="1:7" x14ac:dyDescent="0.35">
      <c r="A675" s="3">
        <v>2006</v>
      </c>
      <c r="B675" t="s">
        <v>15</v>
      </c>
      <c r="C675" t="s">
        <v>81</v>
      </c>
      <c r="D675" t="s">
        <v>82</v>
      </c>
      <c r="E675" t="s">
        <v>10</v>
      </c>
      <c r="F675" t="s">
        <v>11</v>
      </c>
      <c r="G675" s="35">
        <v>1395</v>
      </c>
    </row>
    <row r="676" spans="1:7" x14ac:dyDescent="0.35">
      <c r="A676" s="3">
        <v>2007</v>
      </c>
      <c r="B676" t="s">
        <v>15</v>
      </c>
      <c r="C676" t="s">
        <v>81</v>
      </c>
      <c r="D676" t="s">
        <v>82</v>
      </c>
      <c r="E676" t="s">
        <v>10</v>
      </c>
      <c r="F676" t="s">
        <v>11</v>
      </c>
      <c r="G676" s="35">
        <v>2035</v>
      </c>
    </row>
    <row r="677" spans="1:7" x14ac:dyDescent="0.35">
      <c r="A677" s="3">
        <v>2008</v>
      </c>
      <c r="B677" t="s">
        <v>15</v>
      </c>
      <c r="C677" t="s">
        <v>81</v>
      </c>
      <c r="D677" t="s">
        <v>82</v>
      </c>
      <c r="E677" t="s">
        <v>10</v>
      </c>
      <c r="F677" t="s">
        <v>11</v>
      </c>
      <c r="G677" s="35">
        <v>2205</v>
      </c>
    </row>
    <row r="678" spans="1:7" x14ac:dyDescent="0.35">
      <c r="A678" s="3">
        <v>2009</v>
      </c>
      <c r="B678" t="s">
        <v>15</v>
      </c>
      <c r="C678" t="s">
        <v>81</v>
      </c>
      <c r="D678" t="s">
        <v>82</v>
      </c>
      <c r="E678" t="s">
        <v>10</v>
      </c>
      <c r="F678" t="s">
        <v>11</v>
      </c>
      <c r="G678" s="35">
        <v>3032</v>
      </c>
    </row>
    <row r="679" spans="1:7" x14ac:dyDescent="0.35">
      <c r="A679" s="3">
        <v>2010</v>
      </c>
      <c r="B679" t="s">
        <v>15</v>
      </c>
      <c r="C679" t="s">
        <v>81</v>
      </c>
      <c r="D679" t="s">
        <v>82</v>
      </c>
      <c r="E679" t="s">
        <v>10</v>
      </c>
      <c r="F679" t="s">
        <v>11</v>
      </c>
      <c r="G679" s="35">
        <v>2078</v>
      </c>
    </row>
    <row r="680" spans="1:7" x14ac:dyDescent="0.35">
      <c r="A680" s="3">
        <v>2011</v>
      </c>
      <c r="B680" t="s">
        <v>15</v>
      </c>
      <c r="C680" t="s">
        <v>81</v>
      </c>
      <c r="D680" t="s">
        <v>82</v>
      </c>
      <c r="E680" t="s">
        <v>10</v>
      </c>
      <c r="F680" t="s">
        <v>11</v>
      </c>
      <c r="G680" s="35">
        <v>2591</v>
      </c>
    </row>
    <row r="681" spans="1:7" x14ac:dyDescent="0.35">
      <c r="A681" s="3">
        <v>2012</v>
      </c>
      <c r="B681" t="s">
        <v>15</v>
      </c>
      <c r="C681" t="s">
        <v>81</v>
      </c>
      <c r="D681" t="s">
        <v>82</v>
      </c>
      <c r="E681" t="s">
        <v>10</v>
      </c>
      <c r="F681" t="s">
        <v>11</v>
      </c>
      <c r="G681" s="35">
        <v>4157</v>
      </c>
    </row>
    <row r="682" spans="1:7" x14ac:dyDescent="0.35">
      <c r="A682" s="3">
        <v>2013</v>
      </c>
      <c r="B682" t="s">
        <v>15</v>
      </c>
      <c r="C682" t="s">
        <v>81</v>
      </c>
      <c r="D682" t="s">
        <v>82</v>
      </c>
      <c r="E682" t="s">
        <v>10</v>
      </c>
      <c r="F682" t="s">
        <v>11</v>
      </c>
      <c r="G682" s="35">
        <v>3393</v>
      </c>
    </row>
    <row r="683" spans="1:7" x14ac:dyDescent="0.35">
      <c r="A683" s="3">
        <v>2014</v>
      </c>
      <c r="B683" t="s">
        <v>15</v>
      </c>
      <c r="C683" t="s">
        <v>81</v>
      </c>
      <c r="D683" t="s">
        <v>82</v>
      </c>
      <c r="E683" t="s">
        <v>10</v>
      </c>
      <c r="F683" t="s">
        <v>11</v>
      </c>
      <c r="G683" s="35">
        <v>2896</v>
      </c>
    </row>
    <row r="684" spans="1:7" x14ac:dyDescent="0.35">
      <c r="A684" s="3">
        <v>2015</v>
      </c>
      <c r="B684" t="s">
        <v>15</v>
      </c>
      <c r="C684" t="s">
        <v>81</v>
      </c>
      <c r="D684" t="s">
        <v>82</v>
      </c>
      <c r="E684" t="s">
        <v>10</v>
      </c>
      <c r="F684" t="s">
        <v>11</v>
      </c>
      <c r="G684" s="35">
        <v>2282</v>
      </c>
    </row>
    <row r="685" spans="1:7" x14ac:dyDescent="0.35">
      <c r="A685" s="3">
        <v>2016</v>
      </c>
      <c r="B685" t="s">
        <v>15</v>
      </c>
      <c r="C685" t="s">
        <v>81</v>
      </c>
      <c r="D685" t="s">
        <v>82</v>
      </c>
      <c r="E685" t="s">
        <v>10</v>
      </c>
      <c r="F685" t="s">
        <v>11</v>
      </c>
      <c r="G685" s="35">
        <v>1649</v>
      </c>
    </row>
    <row r="686" spans="1:7" x14ac:dyDescent="0.35">
      <c r="A686" s="3">
        <v>2000</v>
      </c>
      <c r="B686" t="s">
        <v>15</v>
      </c>
      <c r="C686" t="s">
        <v>83</v>
      </c>
      <c r="D686" t="s">
        <v>84</v>
      </c>
      <c r="E686" t="s">
        <v>10</v>
      </c>
      <c r="F686" t="s">
        <v>11</v>
      </c>
      <c r="G686" s="35">
        <v>378</v>
      </c>
    </row>
    <row r="687" spans="1:7" x14ac:dyDescent="0.35">
      <c r="A687" s="3">
        <v>2001</v>
      </c>
      <c r="B687" t="s">
        <v>15</v>
      </c>
      <c r="C687" t="s">
        <v>83</v>
      </c>
      <c r="D687" t="s">
        <v>84</v>
      </c>
      <c r="E687" t="s">
        <v>10</v>
      </c>
      <c r="F687" t="s">
        <v>11</v>
      </c>
      <c r="G687" s="35">
        <v>178</v>
      </c>
    </row>
    <row r="688" spans="1:7" x14ac:dyDescent="0.35">
      <c r="A688" s="3">
        <v>2002</v>
      </c>
      <c r="B688" t="s">
        <v>15</v>
      </c>
      <c r="C688" t="s">
        <v>83</v>
      </c>
      <c r="D688" t="s">
        <v>84</v>
      </c>
      <c r="E688" t="s">
        <v>10</v>
      </c>
      <c r="F688" t="s">
        <v>11</v>
      </c>
      <c r="G688" s="35">
        <v>171</v>
      </c>
    </row>
    <row r="689" spans="1:7" x14ac:dyDescent="0.35">
      <c r="A689" s="3">
        <v>2003</v>
      </c>
      <c r="B689" t="s">
        <v>15</v>
      </c>
      <c r="C689" t="s">
        <v>83</v>
      </c>
      <c r="D689" t="s">
        <v>84</v>
      </c>
      <c r="E689" t="s">
        <v>10</v>
      </c>
      <c r="F689" t="s">
        <v>11</v>
      </c>
      <c r="G689" s="35">
        <v>84</v>
      </c>
    </row>
    <row r="690" spans="1:7" x14ac:dyDescent="0.35">
      <c r="A690" s="3">
        <v>2004</v>
      </c>
      <c r="B690" t="s">
        <v>15</v>
      </c>
      <c r="C690" t="s">
        <v>83</v>
      </c>
      <c r="D690" t="s">
        <v>84</v>
      </c>
      <c r="E690" t="s">
        <v>10</v>
      </c>
      <c r="F690" t="s">
        <v>11</v>
      </c>
      <c r="G690" s="35">
        <v>590</v>
      </c>
    </row>
    <row r="691" spans="1:7" x14ac:dyDescent="0.35">
      <c r="A691" s="3">
        <v>2005</v>
      </c>
      <c r="B691" t="s">
        <v>15</v>
      </c>
      <c r="C691" t="s">
        <v>83</v>
      </c>
      <c r="D691" t="s">
        <v>84</v>
      </c>
      <c r="E691" t="s">
        <v>10</v>
      </c>
      <c r="F691" t="s">
        <v>11</v>
      </c>
      <c r="G691" s="35">
        <v>382</v>
      </c>
    </row>
    <row r="692" spans="1:7" x14ac:dyDescent="0.35">
      <c r="A692" s="3">
        <v>2006</v>
      </c>
      <c r="B692" t="s">
        <v>15</v>
      </c>
      <c r="C692" t="s">
        <v>83</v>
      </c>
      <c r="D692" t="s">
        <v>84</v>
      </c>
      <c r="E692" t="s">
        <v>10</v>
      </c>
      <c r="F692" t="s">
        <v>11</v>
      </c>
      <c r="G692" s="35">
        <v>586</v>
      </c>
    </row>
    <row r="693" spans="1:7" x14ac:dyDescent="0.35">
      <c r="A693" s="3">
        <v>2007</v>
      </c>
      <c r="B693" t="s">
        <v>15</v>
      </c>
      <c r="C693" t="s">
        <v>83</v>
      </c>
      <c r="D693" t="s">
        <v>84</v>
      </c>
      <c r="E693" t="s">
        <v>10</v>
      </c>
      <c r="F693" t="s">
        <v>11</v>
      </c>
      <c r="G693" s="35">
        <v>327</v>
      </c>
    </row>
    <row r="694" spans="1:7" x14ac:dyDescent="0.35">
      <c r="A694" s="3">
        <v>2008</v>
      </c>
      <c r="B694" t="s">
        <v>15</v>
      </c>
      <c r="C694" t="s">
        <v>83</v>
      </c>
      <c r="D694" t="s">
        <v>84</v>
      </c>
      <c r="E694" t="s">
        <v>10</v>
      </c>
      <c r="F694" t="s">
        <v>11</v>
      </c>
      <c r="G694" s="35">
        <v>493</v>
      </c>
    </row>
    <row r="695" spans="1:7" x14ac:dyDescent="0.35">
      <c r="A695" s="3">
        <v>2009</v>
      </c>
      <c r="B695" t="s">
        <v>15</v>
      </c>
      <c r="C695" t="s">
        <v>83</v>
      </c>
      <c r="D695" t="s">
        <v>84</v>
      </c>
      <c r="E695" t="s">
        <v>10</v>
      </c>
      <c r="F695" t="s">
        <v>11</v>
      </c>
      <c r="G695" s="35">
        <v>233</v>
      </c>
    </row>
    <row r="696" spans="1:7" x14ac:dyDescent="0.35">
      <c r="A696" s="3">
        <v>2010</v>
      </c>
      <c r="B696" t="s">
        <v>15</v>
      </c>
      <c r="C696" t="s">
        <v>83</v>
      </c>
      <c r="D696" t="s">
        <v>84</v>
      </c>
      <c r="E696" t="s">
        <v>10</v>
      </c>
      <c r="F696" t="s">
        <v>11</v>
      </c>
      <c r="G696" s="35">
        <v>148</v>
      </c>
    </row>
    <row r="697" spans="1:7" x14ac:dyDescent="0.35">
      <c r="A697" s="3">
        <v>2011</v>
      </c>
      <c r="B697" t="s">
        <v>15</v>
      </c>
      <c r="C697" t="s">
        <v>83</v>
      </c>
      <c r="D697" t="s">
        <v>84</v>
      </c>
      <c r="E697" t="s">
        <v>10</v>
      </c>
      <c r="F697" t="s">
        <v>11</v>
      </c>
      <c r="G697" s="35">
        <v>489</v>
      </c>
    </row>
    <row r="698" spans="1:7" x14ac:dyDescent="0.35">
      <c r="A698" s="3">
        <v>2012</v>
      </c>
      <c r="B698" t="s">
        <v>15</v>
      </c>
      <c r="C698" t="s">
        <v>83</v>
      </c>
      <c r="D698" t="s">
        <v>84</v>
      </c>
      <c r="E698" t="s">
        <v>10</v>
      </c>
      <c r="F698" t="s">
        <v>11</v>
      </c>
      <c r="G698" s="35">
        <v>629</v>
      </c>
    </row>
    <row r="699" spans="1:7" x14ac:dyDescent="0.35">
      <c r="A699" s="3">
        <v>2013</v>
      </c>
      <c r="B699" t="s">
        <v>15</v>
      </c>
      <c r="C699" t="s">
        <v>83</v>
      </c>
      <c r="D699" t="s">
        <v>84</v>
      </c>
      <c r="E699" t="s">
        <v>10</v>
      </c>
      <c r="F699" t="s">
        <v>11</v>
      </c>
      <c r="G699" s="35">
        <v>568</v>
      </c>
    </row>
    <row r="700" spans="1:7" x14ac:dyDescent="0.35">
      <c r="A700" s="3">
        <v>2014</v>
      </c>
      <c r="B700" t="s">
        <v>15</v>
      </c>
      <c r="C700" t="s">
        <v>83</v>
      </c>
      <c r="D700" t="s">
        <v>84</v>
      </c>
      <c r="E700" t="s">
        <v>10</v>
      </c>
      <c r="F700" t="s">
        <v>11</v>
      </c>
      <c r="G700" s="35">
        <v>961</v>
      </c>
    </row>
    <row r="701" spans="1:7" x14ac:dyDescent="0.35">
      <c r="A701" s="3">
        <v>2015</v>
      </c>
      <c r="B701" t="s">
        <v>15</v>
      </c>
      <c r="C701" t="s">
        <v>83</v>
      </c>
      <c r="D701" t="s">
        <v>84</v>
      </c>
      <c r="E701" t="s">
        <v>10</v>
      </c>
      <c r="F701" t="s">
        <v>11</v>
      </c>
      <c r="G701" s="35">
        <v>418</v>
      </c>
    </row>
    <row r="702" spans="1:7" x14ac:dyDescent="0.35">
      <c r="A702" s="3">
        <v>2016</v>
      </c>
      <c r="B702" t="s">
        <v>15</v>
      </c>
      <c r="C702" t="s">
        <v>83</v>
      </c>
      <c r="D702" t="s">
        <v>84</v>
      </c>
      <c r="E702" t="s">
        <v>10</v>
      </c>
      <c r="F702" t="s">
        <v>11</v>
      </c>
      <c r="G702" s="35">
        <v>667</v>
      </c>
    </row>
    <row r="703" spans="1:7" x14ac:dyDescent="0.35">
      <c r="A703" s="3">
        <v>2000</v>
      </c>
      <c r="B703" t="s">
        <v>48</v>
      </c>
      <c r="C703" t="s">
        <v>49</v>
      </c>
      <c r="D703" t="s">
        <v>50</v>
      </c>
      <c r="E703" t="s">
        <v>10</v>
      </c>
      <c r="F703" t="s">
        <v>11</v>
      </c>
      <c r="G703" s="35">
        <v>1670</v>
      </c>
    </row>
    <row r="704" spans="1:7" x14ac:dyDescent="0.35">
      <c r="A704" s="3">
        <v>2001</v>
      </c>
      <c r="B704" t="s">
        <v>48</v>
      </c>
      <c r="C704" t="s">
        <v>49</v>
      </c>
      <c r="D704" t="s">
        <v>50</v>
      </c>
      <c r="E704" t="s">
        <v>10</v>
      </c>
      <c r="F704" t="s">
        <v>11</v>
      </c>
      <c r="G704" s="35">
        <v>1764</v>
      </c>
    </row>
    <row r="705" spans="1:7" x14ac:dyDescent="0.35">
      <c r="A705" s="3">
        <v>2002</v>
      </c>
      <c r="B705" t="s">
        <v>48</v>
      </c>
      <c r="C705" t="s">
        <v>49</v>
      </c>
      <c r="D705" t="s">
        <v>50</v>
      </c>
      <c r="E705" t="s">
        <v>10</v>
      </c>
      <c r="F705" t="s">
        <v>11</v>
      </c>
      <c r="G705" s="35">
        <v>1768</v>
      </c>
    </row>
    <row r="706" spans="1:7" x14ac:dyDescent="0.35">
      <c r="A706" s="3">
        <v>2003</v>
      </c>
      <c r="B706" t="s">
        <v>48</v>
      </c>
      <c r="C706" t="s">
        <v>49</v>
      </c>
      <c r="D706" t="s">
        <v>50</v>
      </c>
      <c r="E706" t="s">
        <v>10</v>
      </c>
      <c r="F706" t="s">
        <v>11</v>
      </c>
      <c r="G706" s="35">
        <v>51</v>
      </c>
    </row>
    <row r="707" spans="1:7" x14ac:dyDescent="0.35">
      <c r="A707" s="3">
        <v>2004</v>
      </c>
      <c r="B707" t="s">
        <v>48</v>
      </c>
      <c r="C707" t="s">
        <v>49</v>
      </c>
      <c r="D707" t="s">
        <v>50</v>
      </c>
      <c r="E707" t="s">
        <v>10</v>
      </c>
      <c r="F707" t="s">
        <v>11</v>
      </c>
      <c r="G707" s="35">
        <v>1022</v>
      </c>
    </row>
    <row r="708" spans="1:7" x14ac:dyDescent="0.35">
      <c r="A708" s="3">
        <v>2005</v>
      </c>
      <c r="B708" t="s">
        <v>48</v>
      </c>
      <c r="C708" t="s">
        <v>49</v>
      </c>
      <c r="D708" t="s">
        <v>50</v>
      </c>
      <c r="E708" t="s">
        <v>10</v>
      </c>
      <c r="F708" t="s">
        <v>11</v>
      </c>
      <c r="G708" s="35">
        <v>1144</v>
      </c>
    </row>
    <row r="709" spans="1:7" x14ac:dyDescent="0.35">
      <c r="A709" s="3">
        <v>2006</v>
      </c>
      <c r="B709" t="s">
        <v>48</v>
      </c>
      <c r="C709" t="s">
        <v>49</v>
      </c>
      <c r="D709" t="s">
        <v>50</v>
      </c>
      <c r="E709" t="s">
        <v>10</v>
      </c>
      <c r="F709" t="s">
        <v>11</v>
      </c>
      <c r="G709" s="35">
        <v>1025</v>
      </c>
    </row>
    <row r="710" spans="1:7" x14ac:dyDescent="0.35">
      <c r="A710" s="3">
        <v>2007</v>
      </c>
      <c r="B710" t="s">
        <v>48</v>
      </c>
      <c r="C710" t="s">
        <v>49</v>
      </c>
      <c r="D710" t="s">
        <v>50</v>
      </c>
      <c r="E710" t="s">
        <v>10</v>
      </c>
      <c r="F710" t="s">
        <v>11</v>
      </c>
      <c r="G710" s="35">
        <v>1344</v>
      </c>
    </row>
    <row r="711" spans="1:7" x14ac:dyDescent="0.35">
      <c r="A711" s="3">
        <v>2008</v>
      </c>
      <c r="B711" t="s">
        <v>48</v>
      </c>
      <c r="C711" t="s">
        <v>49</v>
      </c>
      <c r="D711" t="s">
        <v>50</v>
      </c>
      <c r="E711" t="s">
        <v>10</v>
      </c>
      <c r="F711" t="s">
        <v>11</v>
      </c>
      <c r="G711" s="35">
        <v>761</v>
      </c>
    </row>
    <row r="712" spans="1:7" x14ac:dyDescent="0.35">
      <c r="A712" s="3">
        <v>2009</v>
      </c>
      <c r="B712" t="s">
        <v>48</v>
      </c>
      <c r="C712" t="s">
        <v>49</v>
      </c>
      <c r="D712" t="s">
        <v>50</v>
      </c>
      <c r="E712" t="s">
        <v>10</v>
      </c>
      <c r="F712" t="s">
        <v>11</v>
      </c>
      <c r="G712" s="35">
        <v>1033</v>
      </c>
    </row>
    <row r="713" spans="1:7" x14ac:dyDescent="0.35">
      <c r="A713" s="3">
        <v>2010</v>
      </c>
      <c r="B713" t="s">
        <v>48</v>
      </c>
      <c r="C713" t="s">
        <v>49</v>
      </c>
      <c r="D713" t="s">
        <v>50</v>
      </c>
      <c r="E713" t="s">
        <v>10</v>
      </c>
      <c r="F713" t="s">
        <v>11</v>
      </c>
      <c r="G713" s="35">
        <v>892</v>
      </c>
    </row>
    <row r="714" spans="1:7" x14ac:dyDescent="0.35">
      <c r="A714" s="3">
        <v>2011</v>
      </c>
      <c r="B714" t="s">
        <v>48</v>
      </c>
      <c r="C714" t="s">
        <v>49</v>
      </c>
      <c r="D714" t="s">
        <v>50</v>
      </c>
      <c r="E714" t="s">
        <v>10</v>
      </c>
      <c r="F714" t="s">
        <v>11</v>
      </c>
      <c r="G714" s="35">
        <v>748</v>
      </c>
    </row>
    <row r="715" spans="1:7" x14ac:dyDescent="0.35">
      <c r="A715" s="3">
        <v>2012</v>
      </c>
      <c r="B715" t="s">
        <v>48</v>
      </c>
      <c r="C715" t="s">
        <v>49</v>
      </c>
      <c r="D715" t="s">
        <v>50</v>
      </c>
      <c r="E715" t="s">
        <v>10</v>
      </c>
      <c r="F715" t="s">
        <v>11</v>
      </c>
      <c r="G715" s="35">
        <v>1279</v>
      </c>
    </row>
    <row r="716" spans="1:7" x14ac:dyDescent="0.35">
      <c r="A716" s="3">
        <v>2013</v>
      </c>
      <c r="B716" t="s">
        <v>48</v>
      </c>
      <c r="C716" t="s">
        <v>49</v>
      </c>
      <c r="D716" t="s">
        <v>50</v>
      </c>
      <c r="E716" t="s">
        <v>10</v>
      </c>
      <c r="F716" t="s">
        <v>11</v>
      </c>
      <c r="G716" s="35">
        <v>505</v>
      </c>
    </row>
    <row r="717" spans="1:7" x14ac:dyDescent="0.35">
      <c r="A717" s="3">
        <v>2014</v>
      </c>
      <c r="B717" t="s">
        <v>48</v>
      </c>
      <c r="C717" t="s">
        <v>49</v>
      </c>
      <c r="D717" t="s">
        <v>50</v>
      </c>
      <c r="E717" t="s">
        <v>10</v>
      </c>
      <c r="F717" t="s">
        <v>11</v>
      </c>
      <c r="G717" s="35">
        <v>1511</v>
      </c>
    </row>
    <row r="718" spans="1:7" x14ac:dyDescent="0.35">
      <c r="A718" s="3">
        <v>2015</v>
      </c>
      <c r="B718" t="s">
        <v>48</v>
      </c>
      <c r="C718" t="s">
        <v>49</v>
      </c>
      <c r="D718" t="s">
        <v>50</v>
      </c>
      <c r="E718" t="s">
        <v>10</v>
      </c>
      <c r="F718" t="s">
        <v>11</v>
      </c>
      <c r="G718" s="35">
        <v>390</v>
      </c>
    </row>
    <row r="719" spans="1:7" x14ac:dyDescent="0.35">
      <c r="A719" s="3">
        <v>2016</v>
      </c>
      <c r="B719" t="s">
        <v>48</v>
      </c>
      <c r="C719" t="s">
        <v>49</v>
      </c>
      <c r="D719" t="s">
        <v>50</v>
      </c>
      <c r="E719" t="s">
        <v>10</v>
      </c>
      <c r="F719" t="s">
        <v>11</v>
      </c>
      <c r="G719" s="35">
        <v>623</v>
      </c>
    </row>
    <row r="720" spans="1:7" x14ac:dyDescent="0.35">
      <c r="A720">
        <v>2000</v>
      </c>
      <c r="B720" t="s">
        <v>7</v>
      </c>
      <c r="C720" t="s">
        <v>8</v>
      </c>
      <c r="D720" t="s">
        <v>9</v>
      </c>
      <c r="E720" t="s">
        <v>85</v>
      </c>
      <c r="F720" t="s">
        <v>86</v>
      </c>
      <c r="G720" s="35">
        <v>476540</v>
      </c>
    </row>
    <row r="721" spans="1:7" x14ac:dyDescent="0.35">
      <c r="A721">
        <v>2001</v>
      </c>
      <c r="B721" t="s">
        <v>7</v>
      </c>
      <c r="C721" t="s">
        <v>8</v>
      </c>
      <c r="D721" t="s">
        <v>9</v>
      </c>
      <c r="E721" t="s">
        <v>85</v>
      </c>
      <c r="F721" t="s">
        <v>86</v>
      </c>
      <c r="G721" s="35">
        <v>646080</v>
      </c>
    </row>
    <row r="722" spans="1:7" x14ac:dyDescent="0.35">
      <c r="A722">
        <v>2002</v>
      </c>
      <c r="B722" t="s">
        <v>7</v>
      </c>
      <c r="C722" t="s">
        <v>8</v>
      </c>
      <c r="D722" t="s">
        <v>9</v>
      </c>
      <c r="E722" t="s">
        <v>85</v>
      </c>
      <c r="F722" t="s">
        <v>86</v>
      </c>
      <c r="G722" s="35">
        <v>490435</v>
      </c>
    </row>
    <row r="723" spans="1:7" x14ac:dyDescent="0.35">
      <c r="A723">
        <v>2003</v>
      </c>
      <c r="B723" t="s">
        <v>7</v>
      </c>
      <c r="C723" t="s">
        <v>8</v>
      </c>
      <c r="D723" t="s">
        <v>9</v>
      </c>
      <c r="E723" t="s">
        <v>85</v>
      </c>
      <c r="F723" t="s">
        <v>86</v>
      </c>
      <c r="G723" s="35">
        <v>298595</v>
      </c>
    </row>
    <row r="724" spans="1:7" x14ac:dyDescent="0.35">
      <c r="A724">
        <v>2004</v>
      </c>
      <c r="B724" t="s">
        <v>7</v>
      </c>
      <c r="C724" t="s">
        <v>8</v>
      </c>
      <c r="D724" t="s">
        <v>9</v>
      </c>
      <c r="E724" t="s">
        <v>85</v>
      </c>
      <c r="F724" t="s">
        <v>86</v>
      </c>
      <c r="G724" s="35">
        <v>357140</v>
      </c>
    </row>
    <row r="725" spans="1:7" x14ac:dyDescent="0.35">
      <c r="A725">
        <v>2005</v>
      </c>
      <c r="B725" t="s">
        <v>7</v>
      </c>
      <c r="C725" t="s">
        <v>8</v>
      </c>
      <c r="D725" t="s">
        <v>9</v>
      </c>
      <c r="E725" t="s">
        <v>85</v>
      </c>
      <c r="F725" t="s">
        <v>86</v>
      </c>
      <c r="G725" s="35">
        <v>288730</v>
      </c>
    </row>
    <row r="726" spans="1:7" x14ac:dyDescent="0.35">
      <c r="A726">
        <v>2006</v>
      </c>
      <c r="B726" t="s">
        <v>7</v>
      </c>
      <c r="C726" t="s">
        <v>8</v>
      </c>
      <c r="D726" t="s">
        <v>9</v>
      </c>
      <c r="E726" t="s">
        <v>85</v>
      </c>
      <c r="F726" t="s">
        <v>86</v>
      </c>
      <c r="G726" s="35">
        <v>342150</v>
      </c>
    </row>
    <row r="727" spans="1:7" x14ac:dyDescent="0.35">
      <c r="A727">
        <v>2007</v>
      </c>
      <c r="B727" t="s">
        <v>7</v>
      </c>
      <c r="C727" t="s">
        <v>8</v>
      </c>
      <c r="D727" t="s">
        <v>9</v>
      </c>
      <c r="E727" t="s">
        <v>85</v>
      </c>
      <c r="F727" t="s">
        <v>86</v>
      </c>
      <c r="G727" s="35">
        <v>390635</v>
      </c>
    </row>
    <row r="728" spans="1:7" x14ac:dyDescent="0.35">
      <c r="A728">
        <v>2008</v>
      </c>
      <c r="B728" t="s">
        <v>7</v>
      </c>
      <c r="C728" t="s">
        <v>8</v>
      </c>
      <c r="D728" t="s">
        <v>9</v>
      </c>
      <c r="E728" t="s">
        <v>85</v>
      </c>
      <c r="F728" t="s">
        <v>86</v>
      </c>
      <c r="G728" s="35">
        <v>391040</v>
      </c>
    </row>
    <row r="729" spans="1:7" x14ac:dyDescent="0.35">
      <c r="A729">
        <v>2009</v>
      </c>
      <c r="B729" t="s">
        <v>7</v>
      </c>
      <c r="C729" t="s">
        <v>8</v>
      </c>
      <c r="D729" t="s">
        <v>9</v>
      </c>
      <c r="E729" t="s">
        <v>85</v>
      </c>
      <c r="F729" t="s">
        <v>86</v>
      </c>
      <c r="G729" s="35">
        <v>411185</v>
      </c>
    </row>
    <row r="730" spans="1:7" x14ac:dyDescent="0.35">
      <c r="A730">
        <v>2010</v>
      </c>
      <c r="B730" t="s">
        <v>7</v>
      </c>
      <c r="C730" t="s">
        <v>8</v>
      </c>
      <c r="D730" t="s">
        <v>9</v>
      </c>
      <c r="E730" t="s">
        <v>85</v>
      </c>
      <c r="F730" t="s">
        <v>86</v>
      </c>
      <c r="G730" s="35">
        <v>264090</v>
      </c>
    </row>
    <row r="731" spans="1:7" x14ac:dyDescent="0.35">
      <c r="A731">
        <v>2011</v>
      </c>
      <c r="B731" t="s">
        <v>7</v>
      </c>
      <c r="C731" t="s">
        <v>8</v>
      </c>
      <c r="D731" t="s">
        <v>9</v>
      </c>
      <c r="E731" t="s">
        <v>85</v>
      </c>
      <c r="F731" t="s">
        <v>86</v>
      </c>
      <c r="G731" s="35">
        <v>414692</v>
      </c>
    </row>
    <row r="732" spans="1:7" x14ac:dyDescent="0.35">
      <c r="A732">
        <v>2012</v>
      </c>
      <c r="B732" t="s">
        <v>7</v>
      </c>
      <c r="C732" t="s">
        <v>8</v>
      </c>
      <c r="D732" t="s">
        <v>9</v>
      </c>
      <c r="E732" t="s">
        <v>85</v>
      </c>
      <c r="F732" t="s">
        <v>86</v>
      </c>
      <c r="G732" s="35">
        <v>441955</v>
      </c>
    </row>
    <row r="733" spans="1:7" x14ac:dyDescent="0.35">
      <c r="A733">
        <v>2013</v>
      </c>
      <c r="B733" t="s">
        <v>7</v>
      </c>
      <c r="C733" t="s">
        <v>8</v>
      </c>
      <c r="D733" t="s">
        <v>9</v>
      </c>
      <c r="E733" t="s">
        <v>85</v>
      </c>
      <c r="F733" t="s">
        <v>86</v>
      </c>
      <c r="G733" s="35">
        <v>405925</v>
      </c>
    </row>
    <row r="734" spans="1:7" x14ac:dyDescent="0.35">
      <c r="A734">
        <v>2014</v>
      </c>
      <c r="B734" t="s">
        <v>7</v>
      </c>
      <c r="C734" t="s">
        <v>8</v>
      </c>
      <c r="D734" t="s">
        <v>9</v>
      </c>
      <c r="E734" t="s">
        <v>85</v>
      </c>
      <c r="F734" t="s">
        <v>86</v>
      </c>
      <c r="G734" s="35">
        <v>429115</v>
      </c>
    </row>
    <row r="735" spans="1:7" x14ac:dyDescent="0.35">
      <c r="A735">
        <v>2015</v>
      </c>
      <c r="B735" t="s">
        <v>7</v>
      </c>
      <c r="C735" t="s">
        <v>8</v>
      </c>
      <c r="D735" t="s">
        <v>9</v>
      </c>
      <c r="E735" t="s">
        <v>85</v>
      </c>
      <c r="F735" t="s">
        <v>86</v>
      </c>
      <c r="G735" s="35">
        <v>466795</v>
      </c>
    </row>
    <row r="736" spans="1:7" x14ac:dyDescent="0.35">
      <c r="A736" s="3">
        <v>2016</v>
      </c>
      <c r="B736" t="s">
        <v>15</v>
      </c>
      <c r="C736" t="s">
        <v>51</v>
      </c>
      <c r="D736" t="s">
        <v>52</v>
      </c>
      <c r="E736" t="s">
        <v>85</v>
      </c>
      <c r="F736" t="s">
        <v>87</v>
      </c>
      <c r="G736" s="35">
        <v>80870</v>
      </c>
    </row>
    <row r="737" spans="1:7" x14ac:dyDescent="0.35">
      <c r="A737">
        <v>2000</v>
      </c>
      <c r="B737" t="s">
        <v>12</v>
      </c>
      <c r="C737" t="s">
        <v>13</v>
      </c>
      <c r="D737" t="s">
        <v>14</v>
      </c>
      <c r="E737" t="s">
        <v>85</v>
      </c>
      <c r="F737" t="s">
        <v>86</v>
      </c>
      <c r="G737" s="35">
        <v>87300</v>
      </c>
    </row>
    <row r="738" spans="1:7" x14ac:dyDescent="0.35">
      <c r="A738">
        <v>2001</v>
      </c>
      <c r="B738" t="s">
        <v>12</v>
      </c>
      <c r="C738" t="s">
        <v>13</v>
      </c>
      <c r="D738" t="s">
        <v>14</v>
      </c>
      <c r="E738" t="s">
        <v>85</v>
      </c>
      <c r="F738" t="s">
        <v>86</v>
      </c>
      <c r="G738" s="35">
        <v>85200</v>
      </c>
    </row>
    <row r="739" spans="1:7" x14ac:dyDescent="0.35">
      <c r="A739">
        <v>2002</v>
      </c>
      <c r="B739" t="s">
        <v>12</v>
      </c>
      <c r="C739" t="s">
        <v>13</v>
      </c>
      <c r="D739" t="s">
        <v>14</v>
      </c>
      <c r="E739" t="s">
        <v>85</v>
      </c>
      <c r="F739" t="s">
        <v>86</v>
      </c>
      <c r="G739" s="35">
        <v>79970</v>
      </c>
    </row>
    <row r="740" spans="1:7" x14ac:dyDescent="0.35">
      <c r="A740">
        <v>2003</v>
      </c>
      <c r="B740" t="s">
        <v>12</v>
      </c>
      <c r="C740" t="s">
        <v>13</v>
      </c>
      <c r="D740" t="s">
        <v>14</v>
      </c>
      <c r="E740" t="s">
        <v>85</v>
      </c>
      <c r="F740" t="s">
        <v>86</v>
      </c>
      <c r="G740" s="35">
        <v>31220</v>
      </c>
    </row>
    <row r="741" spans="1:7" x14ac:dyDescent="0.35">
      <c r="A741">
        <v>2004</v>
      </c>
      <c r="B741" t="s">
        <v>12</v>
      </c>
      <c r="C741" t="s">
        <v>13</v>
      </c>
      <c r="D741" t="s">
        <v>14</v>
      </c>
      <c r="E741" t="s">
        <v>85</v>
      </c>
      <c r="F741" t="s">
        <v>86</v>
      </c>
      <c r="G741" s="35">
        <v>74400</v>
      </c>
    </row>
    <row r="742" spans="1:7" x14ac:dyDescent="0.35">
      <c r="A742">
        <v>2005</v>
      </c>
      <c r="B742" t="s">
        <v>12</v>
      </c>
      <c r="C742" t="s">
        <v>13</v>
      </c>
      <c r="D742" t="s">
        <v>14</v>
      </c>
      <c r="E742" t="s">
        <v>85</v>
      </c>
      <c r="F742" t="s">
        <v>86</v>
      </c>
      <c r="G742" s="35">
        <v>24500</v>
      </c>
    </row>
    <row r="743" spans="1:7" x14ac:dyDescent="0.35">
      <c r="A743">
        <v>2006</v>
      </c>
      <c r="B743" t="s">
        <v>12</v>
      </c>
      <c r="C743" t="s">
        <v>13</v>
      </c>
      <c r="D743" t="s">
        <v>14</v>
      </c>
      <c r="E743" t="s">
        <v>85</v>
      </c>
      <c r="F743" t="s">
        <v>86</v>
      </c>
      <c r="G743" s="35">
        <v>47525</v>
      </c>
    </row>
    <row r="744" spans="1:7" x14ac:dyDescent="0.35">
      <c r="A744">
        <v>2007</v>
      </c>
      <c r="B744" t="s">
        <v>12</v>
      </c>
      <c r="C744" t="s">
        <v>13</v>
      </c>
      <c r="D744" t="s">
        <v>14</v>
      </c>
      <c r="E744" t="s">
        <v>85</v>
      </c>
      <c r="F744" t="s">
        <v>86</v>
      </c>
      <c r="G744" s="35">
        <v>60600</v>
      </c>
    </row>
    <row r="745" spans="1:7" x14ac:dyDescent="0.35">
      <c r="A745">
        <v>2008</v>
      </c>
      <c r="B745" t="s">
        <v>12</v>
      </c>
      <c r="C745" t="s">
        <v>13</v>
      </c>
      <c r="D745" t="s">
        <v>14</v>
      </c>
      <c r="E745" t="s">
        <v>85</v>
      </c>
      <c r="F745" t="s">
        <v>86</v>
      </c>
      <c r="G745" s="35">
        <v>98510</v>
      </c>
    </row>
    <row r="746" spans="1:7" x14ac:dyDescent="0.35">
      <c r="A746">
        <v>2009</v>
      </c>
      <c r="B746" t="s">
        <v>12</v>
      </c>
      <c r="C746" t="s">
        <v>13</v>
      </c>
      <c r="D746" t="s">
        <v>14</v>
      </c>
      <c r="E746" t="s">
        <v>85</v>
      </c>
      <c r="F746" t="s">
        <v>86</v>
      </c>
      <c r="G746" s="35">
        <v>57700</v>
      </c>
    </row>
    <row r="747" spans="1:7" x14ac:dyDescent="0.35">
      <c r="A747">
        <v>2010</v>
      </c>
      <c r="B747" t="s">
        <v>12</v>
      </c>
      <c r="C747" t="s">
        <v>13</v>
      </c>
      <c r="D747" t="s">
        <v>14</v>
      </c>
      <c r="E747" t="s">
        <v>85</v>
      </c>
      <c r="F747" t="s">
        <v>86</v>
      </c>
      <c r="G747" s="35">
        <v>81550</v>
      </c>
    </row>
    <row r="748" spans="1:7" x14ac:dyDescent="0.35">
      <c r="A748">
        <v>2011</v>
      </c>
      <c r="B748" t="s">
        <v>12</v>
      </c>
      <c r="C748" t="s">
        <v>13</v>
      </c>
      <c r="D748" t="s">
        <v>14</v>
      </c>
      <c r="E748" t="s">
        <v>85</v>
      </c>
      <c r="F748" t="s">
        <v>86</v>
      </c>
      <c r="G748" s="35">
        <v>126650</v>
      </c>
    </row>
    <row r="749" spans="1:7" x14ac:dyDescent="0.35">
      <c r="A749">
        <v>2012</v>
      </c>
      <c r="B749" t="s">
        <v>12</v>
      </c>
      <c r="C749" t="s">
        <v>13</v>
      </c>
      <c r="D749" t="s">
        <v>14</v>
      </c>
      <c r="E749" t="s">
        <v>85</v>
      </c>
      <c r="F749" t="s">
        <v>86</v>
      </c>
      <c r="G749" s="35">
        <v>48930</v>
      </c>
    </row>
    <row r="750" spans="1:7" x14ac:dyDescent="0.35">
      <c r="A750">
        <v>2013</v>
      </c>
      <c r="B750" t="s">
        <v>12</v>
      </c>
      <c r="C750" t="s">
        <v>13</v>
      </c>
      <c r="D750" t="s">
        <v>14</v>
      </c>
      <c r="E750" t="s">
        <v>85</v>
      </c>
      <c r="F750" t="s">
        <v>86</v>
      </c>
      <c r="G750" s="35">
        <v>115775</v>
      </c>
    </row>
    <row r="751" spans="1:7" x14ac:dyDescent="0.35">
      <c r="A751">
        <v>2014</v>
      </c>
      <c r="B751" t="s">
        <v>12</v>
      </c>
      <c r="C751" t="s">
        <v>13</v>
      </c>
      <c r="D751" t="s">
        <v>14</v>
      </c>
      <c r="E751" t="s">
        <v>85</v>
      </c>
      <c r="F751" t="s">
        <v>86</v>
      </c>
      <c r="G751" s="35">
        <v>88550</v>
      </c>
    </row>
    <row r="752" spans="1:7" x14ac:dyDescent="0.35">
      <c r="A752">
        <v>2015</v>
      </c>
      <c r="B752" t="s">
        <v>12</v>
      </c>
      <c r="C752" t="s">
        <v>13</v>
      </c>
      <c r="D752" t="s">
        <v>14</v>
      </c>
      <c r="E752" t="s">
        <v>85</v>
      </c>
      <c r="F752" t="s">
        <v>86</v>
      </c>
      <c r="G752" s="35">
        <v>89650</v>
      </c>
    </row>
    <row r="753" spans="1:7" x14ac:dyDescent="0.35">
      <c r="A753">
        <v>2016</v>
      </c>
      <c r="B753" t="s">
        <v>7</v>
      </c>
      <c r="C753" t="s">
        <v>8</v>
      </c>
      <c r="D753" t="s">
        <v>9</v>
      </c>
      <c r="E753" t="s">
        <v>85</v>
      </c>
      <c r="F753" t="s">
        <v>86</v>
      </c>
      <c r="G753" s="35">
        <v>349750</v>
      </c>
    </row>
    <row r="754" spans="1:7" x14ac:dyDescent="0.35">
      <c r="A754">
        <v>2000</v>
      </c>
      <c r="B754" t="s">
        <v>15</v>
      </c>
      <c r="C754" t="s">
        <v>16</v>
      </c>
      <c r="D754" t="s">
        <v>17</v>
      </c>
      <c r="E754" t="s">
        <v>85</v>
      </c>
      <c r="F754" t="s">
        <v>86</v>
      </c>
      <c r="G754" s="35">
        <v>160325</v>
      </c>
    </row>
    <row r="755" spans="1:7" x14ac:dyDescent="0.35">
      <c r="A755">
        <v>2001</v>
      </c>
      <c r="B755" t="s">
        <v>15</v>
      </c>
      <c r="C755" t="s">
        <v>16</v>
      </c>
      <c r="D755" t="s">
        <v>17</v>
      </c>
      <c r="E755" t="s">
        <v>85</v>
      </c>
      <c r="F755" t="s">
        <v>86</v>
      </c>
      <c r="G755" s="35">
        <v>159150</v>
      </c>
    </row>
    <row r="756" spans="1:7" x14ac:dyDescent="0.35">
      <c r="A756">
        <v>2002</v>
      </c>
      <c r="B756" t="s">
        <v>15</v>
      </c>
      <c r="C756" t="s">
        <v>16</v>
      </c>
      <c r="D756" t="s">
        <v>17</v>
      </c>
      <c r="E756" t="s">
        <v>85</v>
      </c>
      <c r="F756" t="s">
        <v>86</v>
      </c>
      <c r="G756" s="35">
        <v>140670</v>
      </c>
    </row>
    <row r="757" spans="1:7" x14ac:dyDescent="0.35">
      <c r="A757">
        <v>2003</v>
      </c>
      <c r="B757" t="s">
        <v>15</v>
      </c>
      <c r="C757" t="s">
        <v>16</v>
      </c>
      <c r="D757" t="s">
        <v>17</v>
      </c>
      <c r="E757" t="s">
        <v>85</v>
      </c>
      <c r="F757" t="s">
        <v>86</v>
      </c>
      <c r="G757" s="35">
        <v>31650</v>
      </c>
    </row>
    <row r="758" spans="1:7" x14ac:dyDescent="0.35">
      <c r="A758">
        <v>2004</v>
      </c>
      <c r="B758" t="s">
        <v>15</v>
      </c>
      <c r="C758" t="s">
        <v>16</v>
      </c>
      <c r="D758" t="s">
        <v>17</v>
      </c>
      <c r="E758" t="s">
        <v>85</v>
      </c>
      <c r="F758" t="s">
        <v>86</v>
      </c>
      <c r="G758" s="35">
        <v>20600</v>
      </c>
    </row>
    <row r="759" spans="1:7" x14ac:dyDescent="0.35">
      <c r="A759">
        <v>2005</v>
      </c>
      <c r="B759" t="s">
        <v>15</v>
      </c>
      <c r="C759" t="s">
        <v>16</v>
      </c>
      <c r="D759" t="s">
        <v>17</v>
      </c>
      <c r="E759" t="s">
        <v>85</v>
      </c>
      <c r="F759" t="s">
        <v>86</v>
      </c>
      <c r="G759" s="35">
        <v>18500</v>
      </c>
    </row>
    <row r="760" spans="1:7" x14ac:dyDescent="0.35">
      <c r="A760">
        <v>2006</v>
      </c>
      <c r="B760" t="s">
        <v>15</v>
      </c>
      <c r="C760" t="s">
        <v>16</v>
      </c>
      <c r="D760" t="s">
        <v>17</v>
      </c>
      <c r="E760" t="s">
        <v>85</v>
      </c>
      <c r="F760" t="s">
        <v>86</v>
      </c>
      <c r="G760" s="35">
        <v>15650</v>
      </c>
    </row>
    <row r="761" spans="1:7" x14ac:dyDescent="0.35">
      <c r="A761">
        <v>2007</v>
      </c>
      <c r="B761" t="s">
        <v>15</v>
      </c>
      <c r="C761" t="s">
        <v>16</v>
      </c>
      <c r="D761" t="s">
        <v>17</v>
      </c>
      <c r="E761" t="s">
        <v>85</v>
      </c>
      <c r="F761" t="s">
        <v>86</v>
      </c>
      <c r="G761" s="35">
        <v>118200</v>
      </c>
    </row>
    <row r="762" spans="1:7" x14ac:dyDescent="0.35">
      <c r="A762">
        <v>2008</v>
      </c>
      <c r="B762" t="s">
        <v>15</v>
      </c>
      <c r="C762" t="s">
        <v>16</v>
      </c>
      <c r="D762" t="s">
        <v>17</v>
      </c>
      <c r="E762" t="s">
        <v>85</v>
      </c>
      <c r="F762" t="s">
        <v>86</v>
      </c>
      <c r="G762" s="35">
        <v>80750</v>
      </c>
    </row>
    <row r="763" spans="1:7" x14ac:dyDescent="0.35">
      <c r="A763">
        <v>2009</v>
      </c>
      <c r="B763" t="s">
        <v>15</v>
      </c>
      <c r="C763" t="s">
        <v>16</v>
      </c>
      <c r="D763" t="s">
        <v>17</v>
      </c>
      <c r="E763" t="s">
        <v>85</v>
      </c>
      <c r="F763" t="s">
        <v>86</v>
      </c>
      <c r="G763" s="35">
        <v>31400</v>
      </c>
    </row>
    <row r="764" spans="1:7" x14ac:dyDescent="0.35">
      <c r="A764">
        <v>2010</v>
      </c>
      <c r="B764" t="s">
        <v>15</v>
      </c>
      <c r="C764" t="s">
        <v>16</v>
      </c>
      <c r="D764" t="s">
        <v>17</v>
      </c>
      <c r="E764" t="s">
        <v>85</v>
      </c>
      <c r="F764" t="s">
        <v>86</v>
      </c>
      <c r="G764" s="35">
        <v>62275</v>
      </c>
    </row>
    <row r="765" spans="1:7" x14ac:dyDescent="0.35">
      <c r="A765">
        <v>2011</v>
      </c>
      <c r="B765" t="s">
        <v>15</v>
      </c>
      <c r="C765" t="s">
        <v>16</v>
      </c>
      <c r="D765" t="s">
        <v>17</v>
      </c>
      <c r="E765" t="s">
        <v>85</v>
      </c>
      <c r="F765" t="s">
        <v>86</v>
      </c>
      <c r="G765" s="35">
        <v>76600</v>
      </c>
    </row>
    <row r="766" spans="1:7" x14ac:dyDescent="0.35">
      <c r="A766">
        <v>2012</v>
      </c>
      <c r="B766" t="s">
        <v>15</v>
      </c>
      <c r="C766" t="s">
        <v>16</v>
      </c>
      <c r="D766" t="s">
        <v>17</v>
      </c>
      <c r="E766" t="s">
        <v>85</v>
      </c>
      <c r="F766" t="s">
        <v>86</v>
      </c>
      <c r="G766" s="35">
        <v>69625</v>
      </c>
    </row>
    <row r="767" spans="1:7" x14ac:dyDescent="0.35">
      <c r="A767">
        <v>2013</v>
      </c>
      <c r="B767" t="s">
        <v>15</v>
      </c>
      <c r="C767" t="s">
        <v>16</v>
      </c>
      <c r="D767" t="s">
        <v>17</v>
      </c>
      <c r="E767" t="s">
        <v>85</v>
      </c>
      <c r="F767" t="s">
        <v>86</v>
      </c>
      <c r="G767" s="35">
        <v>47994</v>
      </c>
    </row>
    <row r="768" spans="1:7" x14ac:dyDescent="0.35">
      <c r="A768">
        <v>2014</v>
      </c>
      <c r="B768" t="s">
        <v>15</v>
      </c>
      <c r="C768" t="s">
        <v>16</v>
      </c>
      <c r="D768" t="s">
        <v>17</v>
      </c>
      <c r="E768" t="s">
        <v>85</v>
      </c>
      <c r="F768" t="s">
        <v>86</v>
      </c>
      <c r="G768" s="35">
        <v>56640</v>
      </c>
    </row>
    <row r="769" spans="1:7" x14ac:dyDescent="0.35">
      <c r="A769">
        <v>2015</v>
      </c>
      <c r="B769" t="s">
        <v>15</v>
      </c>
      <c r="C769" t="s">
        <v>16</v>
      </c>
      <c r="D769" t="s">
        <v>17</v>
      </c>
      <c r="E769" t="s">
        <v>85</v>
      </c>
      <c r="F769" t="s">
        <v>86</v>
      </c>
      <c r="G769" s="35">
        <v>80204</v>
      </c>
    </row>
    <row r="770" spans="1:7" x14ac:dyDescent="0.35">
      <c r="A770">
        <v>2016</v>
      </c>
      <c r="B770" t="s">
        <v>12</v>
      </c>
      <c r="C770" t="s">
        <v>13</v>
      </c>
      <c r="D770" t="s">
        <v>14</v>
      </c>
      <c r="E770" t="s">
        <v>85</v>
      </c>
      <c r="F770" t="s">
        <v>86</v>
      </c>
      <c r="G770" s="35">
        <v>92075</v>
      </c>
    </row>
    <row r="771" spans="1:7" x14ac:dyDescent="0.35">
      <c r="A771">
        <v>2000</v>
      </c>
      <c r="B771" t="s">
        <v>15</v>
      </c>
      <c r="C771" t="s">
        <v>18</v>
      </c>
      <c r="D771" t="s">
        <v>19</v>
      </c>
      <c r="E771" t="s">
        <v>85</v>
      </c>
      <c r="F771" t="s">
        <v>86</v>
      </c>
      <c r="G771" s="35">
        <v>427795</v>
      </c>
    </row>
    <row r="772" spans="1:7" x14ac:dyDescent="0.35">
      <c r="A772">
        <v>2001</v>
      </c>
      <c r="B772" t="s">
        <v>15</v>
      </c>
      <c r="C772" t="s">
        <v>18</v>
      </c>
      <c r="D772" t="s">
        <v>19</v>
      </c>
      <c r="E772" t="s">
        <v>85</v>
      </c>
      <c r="F772" t="s">
        <v>86</v>
      </c>
      <c r="G772" s="35">
        <v>408545</v>
      </c>
    </row>
    <row r="773" spans="1:7" x14ac:dyDescent="0.35">
      <c r="A773">
        <v>2002</v>
      </c>
      <c r="B773" t="s">
        <v>15</v>
      </c>
      <c r="C773" t="s">
        <v>18</v>
      </c>
      <c r="D773" t="s">
        <v>19</v>
      </c>
      <c r="E773" t="s">
        <v>85</v>
      </c>
      <c r="F773" t="s">
        <v>86</v>
      </c>
      <c r="G773" s="35">
        <v>425235</v>
      </c>
    </row>
    <row r="774" spans="1:7" x14ac:dyDescent="0.35">
      <c r="A774">
        <v>2003</v>
      </c>
      <c r="B774" t="s">
        <v>15</v>
      </c>
      <c r="C774" t="s">
        <v>18</v>
      </c>
      <c r="D774" t="s">
        <v>19</v>
      </c>
      <c r="E774" t="s">
        <v>85</v>
      </c>
      <c r="F774" t="s">
        <v>86</v>
      </c>
      <c r="G774" s="35">
        <v>281095</v>
      </c>
    </row>
    <row r="775" spans="1:7" x14ac:dyDescent="0.35">
      <c r="A775">
        <v>2004</v>
      </c>
      <c r="B775" t="s">
        <v>15</v>
      </c>
      <c r="C775" t="s">
        <v>18</v>
      </c>
      <c r="D775" t="s">
        <v>19</v>
      </c>
      <c r="E775" t="s">
        <v>85</v>
      </c>
      <c r="F775" t="s">
        <v>86</v>
      </c>
      <c r="G775" s="35">
        <v>189495</v>
      </c>
    </row>
    <row r="776" spans="1:7" x14ac:dyDescent="0.35">
      <c r="A776">
        <v>2005</v>
      </c>
      <c r="B776" t="s">
        <v>15</v>
      </c>
      <c r="C776" t="s">
        <v>18</v>
      </c>
      <c r="D776" t="s">
        <v>19</v>
      </c>
      <c r="E776" t="s">
        <v>85</v>
      </c>
      <c r="F776" t="s">
        <v>86</v>
      </c>
      <c r="G776" s="35">
        <v>148950</v>
      </c>
    </row>
    <row r="777" spans="1:7" x14ac:dyDescent="0.35">
      <c r="A777">
        <v>2006</v>
      </c>
      <c r="B777" t="s">
        <v>15</v>
      </c>
      <c r="C777" t="s">
        <v>18</v>
      </c>
      <c r="D777" t="s">
        <v>19</v>
      </c>
      <c r="E777" t="s">
        <v>85</v>
      </c>
      <c r="F777" t="s">
        <v>86</v>
      </c>
      <c r="G777" s="35">
        <v>209300</v>
      </c>
    </row>
    <row r="778" spans="1:7" x14ac:dyDescent="0.35">
      <c r="A778">
        <v>2007</v>
      </c>
      <c r="B778" t="s">
        <v>15</v>
      </c>
      <c r="C778" t="s">
        <v>18</v>
      </c>
      <c r="D778" t="s">
        <v>19</v>
      </c>
      <c r="E778" t="s">
        <v>85</v>
      </c>
      <c r="F778" t="s">
        <v>86</v>
      </c>
      <c r="G778" s="35">
        <v>185050</v>
      </c>
    </row>
    <row r="779" spans="1:7" x14ac:dyDescent="0.35">
      <c r="A779">
        <v>2008</v>
      </c>
      <c r="B779" t="s">
        <v>15</v>
      </c>
      <c r="C779" t="s">
        <v>18</v>
      </c>
      <c r="D779" t="s">
        <v>19</v>
      </c>
      <c r="E779" t="s">
        <v>85</v>
      </c>
      <c r="F779" t="s">
        <v>86</v>
      </c>
      <c r="G779" s="35">
        <v>237745</v>
      </c>
    </row>
    <row r="780" spans="1:7" x14ac:dyDescent="0.35">
      <c r="A780">
        <v>2009</v>
      </c>
      <c r="B780" t="s">
        <v>15</v>
      </c>
      <c r="C780" t="s">
        <v>18</v>
      </c>
      <c r="D780" t="s">
        <v>19</v>
      </c>
      <c r="E780" t="s">
        <v>85</v>
      </c>
      <c r="F780" t="s">
        <v>86</v>
      </c>
      <c r="G780" s="35">
        <v>193185</v>
      </c>
    </row>
    <row r="781" spans="1:7" x14ac:dyDescent="0.35">
      <c r="A781">
        <v>2010</v>
      </c>
      <c r="B781" t="s">
        <v>15</v>
      </c>
      <c r="C781" t="s">
        <v>18</v>
      </c>
      <c r="D781" t="s">
        <v>19</v>
      </c>
      <c r="E781" t="s">
        <v>85</v>
      </c>
      <c r="F781" t="s">
        <v>86</v>
      </c>
      <c r="G781" s="35">
        <v>126970</v>
      </c>
    </row>
    <row r="782" spans="1:7" x14ac:dyDescent="0.35">
      <c r="A782">
        <v>2011</v>
      </c>
      <c r="B782" t="s">
        <v>15</v>
      </c>
      <c r="C782" t="s">
        <v>18</v>
      </c>
      <c r="D782" t="s">
        <v>19</v>
      </c>
      <c r="E782" t="s">
        <v>85</v>
      </c>
      <c r="F782" t="s">
        <v>86</v>
      </c>
      <c r="G782" s="35">
        <v>244885</v>
      </c>
    </row>
    <row r="783" spans="1:7" x14ac:dyDescent="0.35">
      <c r="A783">
        <v>2012</v>
      </c>
      <c r="B783" t="s">
        <v>15</v>
      </c>
      <c r="C783" t="s">
        <v>18</v>
      </c>
      <c r="D783" t="s">
        <v>19</v>
      </c>
      <c r="E783" t="s">
        <v>85</v>
      </c>
      <c r="F783" t="s">
        <v>86</v>
      </c>
      <c r="G783" s="35">
        <v>214275</v>
      </c>
    </row>
    <row r="784" spans="1:7" x14ac:dyDescent="0.35">
      <c r="A784">
        <v>2013</v>
      </c>
      <c r="B784" t="s">
        <v>15</v>
      </c>
      <c r="C784" t="s">
        <v>18</v>
      </c>
      <c r="D784" t="s">
        <v>19</v>
      </c>
      <c r="E784" t="s">
        <v>85</v>
      </c>
      <c r="F784" t="s">
        <v>86</v>
      </c>
      <c r="G784" s="35">
        <v>206075</v>
      </c>
    </row>
    <row r="785" spans="1:7" x14ac:dyDescent="0.35">
      <c r="A785">
        <v>2014</v>
      </c>
      <c r="B785" t="s">
        <v>15</v>
      </c>
      <c r="C785" t="s">
        <v>18</v>
      </c>
      <c r="D785" t="s">
        <v>19</v>
      </c>
      <c r="E785" t="s">
        <v>85</v>
      </c>
      <c r="F785" t="s">
        <v>86</v>
      </c>
      <c r="G785" s="35">
        <v>223310</v>
      </c>
    </row>
    <row r="786" spans="1:7" x14ac:dyDescent="0.35">
      <c r="A786">
        <v>2015</v>
      </c>
      <c r="B786" t="s">
        <v>15</v>
      </c>
      <c r="C786" t="s">
        <v>18</v>
      </c>
      <c r="D786" t="s">
        <v>19</v>
      </c>
      <c r="E786" t="s">
        <v>85</v>
      </c>
      <c r="F786" t="s">
        <v>86</v>
      </c>
      <c r="G786" s="35">
        <v>280265</v>
      </c>
    </row>
    <row r="787" spans="1:7" x14ac:dyDescent="0.35">
      <c r="A787" s="3">
        <v>2016</v>
      </c>
      <c r="B787" t="s">
        <v>53</v>
      </c>
      <c r="C787" t="s">
        <v>54</v>
      </c>
      <c r="D787" t="s">
        <v>55</v>
      </c>
      <c r="E787" t="s">
        <v>85</v>
      </c>
      <c r="F787" t="s">
        <v>87</v>
      </c>
      <c r="G787" s="35">
        <v>12850</v>
      </c>
    </row>
    <row r="788" spans="1:7" x14ac:dyDescent="0.35">
      <c r="A788">
        <v>2000</v>
      </c>
      <c r="B788" t="s">
        <v>7</v>
      </c>
      <c r="C788" t="s">
        <v>20</v>
      </c>
      <c r="D788" t="s">
        <v>21</v>
      </c>
      <c r="E788" t="s">
        <v>85</v>
      </c>
      <c r="F788" t="s">
        <v>86</v>
      </c>
      <c r="G788" s="35">
        <v>20850</v>
      </c>
    </row>
    <row r="789" spans="1:7" x14ac:dyDescent="0.35">
      <c r="A789">
        <v>2001</v>
      </c>
      <c r="B789" t="s">
        <v>7</v>
      </c>
      <c r="C789" t="s">
        <v>20</v>
      </c>
      <c r="D789" t="s">
        <v>21</v>
      </c>
      <c r="E789" t="s">
        <v>85</v>
      </c>
      <c r="F789" t="s">
        <v>86</v>
      </c>
      <c r="G789" s="35">
        <v>41070</v>
      </c>
    </row>
    <row r="790" spans="1:7" x14ac:dyDescent="0.35">
      <c r="A790">
        <v>2002</v>
      </c>
      <c r="B790" t="s">
        <v>7</v>
      </c>
      <c r="C790" t="s">
        <v>20</v>
      </c>
      <c r="D790" t="s">
        <v>21</v>
      </c>
      <c r="E790" t="s">
        <v>85</v>
      </c>
      <c r="F790" t="s">
        <v>86</v>
      </c>
      <c r="G790" s="35">
        <v>35475</v>
      </c>
    </row>
    <row r="791" spans="1:7" x14ac:dyDescent="0.35">
      <c r="A791">
        <v>2003</v>
      </c>
      <c r="B791" t="s">
        <v>7</v>
      </c>
      <c r="C791" t="s">
        <v>20</v>
      </c>
      <c r="D791" t="s">
        <v>21</v>
      </c>
      <c r="E791" t="s">
        <v>85</v>
      </c>
      <c r="F791" t="s">
        <v>86</v>
      </c>
      <c r="G791" s="35">
        <v>20775</v>
      </c>
    </row>
    <row r="792" spans="1:7" x14ac:dyDescent="0.35">
      <c r="A792">
        <v>2004</v>
      </c>
      <c r="B792" t="s">
        <v>7</v>
      </c>
      <c r="C792" t="s">
        <v>20</v>
      </c>
      <c r="D792" t="s">
        <v>21</v>
      </c>
      <c r="E792" t="s">
        <v>85</v>
      </c>
      <c r="F792" t="s">
        <v>86</v>
      </c>
      <c r="G792" s="35">
        <v>34150</v>
      </c>
    </row>
    <row r="793" spans="1:7" x14ac:dyDescent="0.35">
      <c r="A793">
        <v>2005</v>
      </c>
      <c r="B793" t="s">
        <v>7</v>
      </c>
      <c r="C793" t="s">
        <v>20</v>
      </c>
      <c r="D793" t="s">
        <v>21</v>
      </c>
      <c r="E793" t="s">
        <v>85</v>
      </c>
      <c r="F793" t="s">
        <v>86</v>
      </c>
      <c r="G793" s="35">
        <v>17650</v>
      </c>
    </row>
    <row r="794" spans="1:7" x14ac:dyDescent="0.35">
      <c r="A794">
        <v>2006</v>
      </c>
      <c r="B794" t="s">
        <v>7</v>
      </c>
      <c r="C794" t="s">
        <v>20</v>
      </c>
      <c r="D794" t="s">
        <v>21</v>
      </c>
      <c r="E794" t="s">
        <v>85</v>
      </c>
      <c r="F794" t="s">
        <v>86</v>
      </c>
      <c r="G794" s="35">
        <v>44575</v>
      </c>
    </row>
    <row r="795" spans="1:7" x14ac:dyDescent="0.35">
      <c r="A795">
        <v>2007</v>
      </c>
      <c r="B795" t="s">
        <v>7</v>
      </c>
      <c r="C795" t="s">
        <v>20</v>
      </c>
      <c r="D795" t="s">
        <v>21</v>
      </c>
      <c r="E795" t="s">
        <v>85</v>
      </c>
      <c r="F795" t="s">
        <v>86</v>
      </c>
      <c r="G795" s="35">
        <v>16050</v>
      </c>
    </row>
    <row r="796" spans="1:7" x14ac:dyDescent="0.35">
      <c r="A796">
        <v>2008</v>
      </c>
      <c r="B796" t="s">
        <v>7</v>
      </c>
      <c r="C796" t="s">
        <v>20</v>
      </c>
      <c r="D796" t="s">
        <v>21</v>
      </c>
      <c r="E796" t="s">
        <v>85</v>
      </c>
      <c r="F796" t="s">
        <v>86</v>
      </c>
      <c r="G796" s="35">
        <v>39000</v>
      </c>
    </row>
    <row r="797" spans="1:7" x14ac:dyDescent="0.35">
      <c r="A797">
        <v>2009</v>
      </c>
      <c r="B797" t="s">
        <v>7</v>
      </c>
      <c r="C797" t="s">
        <v>20</v>
      </c>
      <c r="D797" t="s">
        <v>21</v>
      </c>
      <c r="E797" t="s">
        <v>85</v>
      </c>
      <c r="F797" t="s">
        <v>86</v>
      </c>
      <c r="G797" s="35">
        <v>50675</v>
      </c>
    </row>
    <row r="798" spans="1:7" x14ac:dyDescent="0.35">
      <c r="A798">
        <v>2010</v>
      </c>
      <c r="B798" t="s">
        <v>7</v>
      </c>
      <c r="C798" t="s">
        <v>20</v>
      </c>
      <c r="D798" t="s">
        <v>21</v>
      </c>
      <c r="E798" t="s">
        <v>85</v>
      </c>
      <c r="F798" t="s">
        <v>86</v>
      </c>
      <c r="G798" s="35">
        <v>22650</v>
      </c>
    </row>
    <row r="799" spans="1:7" x14ac:dyDescent="0.35">
      <c r="A799">
        <v>2011</v>
      </c>
      <c r="B799" t="s">
        <v>7</v>
      </c>
      <c r="C799" t="s">
        <v>20</v>
      </c>
      <c r="D799" t="s">
        <v>21</v>
      </c>
      <c r="E799" t="s">
        <v>85</v>
      </c>
      <c r="F799" t="s">
        <v>86</v>
      </c>
      <c r="G799" s="35">
        <v>52100</v>
      </c>
    </row>
    <row r="800" spans="1:7" x14ac:dyDescent="0.35">
      <c r="A800">
        <v>2012</v>
      </c>
      <c r="B800" t="s">
        <v>7</v>
      </c>
      <c r="C800" t="s">
        <v>20</v>
      </c>
      <c r="D800" t="s">
        <v>21</v>
      </c>
      <c r="E800" t="s">
        <v>85</v>
      </c>
      <c r="F800" t="s">
        <v>86</v>
      </c>
      <c r="G800" s="35">
        <v>28300</v>
      </c>
    </row>
    <row r="801" spans="1:7" x14ac:dyDescent="0.35">
      <c r="A801">
        <v>2013</v>
      </c>
      <c r="B801" t="s">
        <v>7</v>
      </c>
      <c r="C801" t="s">
        <v>20</v>
      </c>
      <c r="D801" t="s">
        <v>21</v>
      </c>
      <c r="E801" t="s">
        <v>85</v>
      </c>
      <c r="F801" t="s">
        <v>86</v>
      </c>
      <c r="G801" s="35">
        <v>47075</v>
      </c>
    </row>
    <row r="802" spans="1:7" x14ac:dyDescent="0.35">
      <c r="A802">
        <v>2014</v>
      </c>
      <c r="B802" t="s">
        <v>7</v>
      </c>
      <c r="C802" t="s">
        <v>20</v>
      </c>
      <c r="D802" t="s">
        <v>21</v>
      </c>
      <c r="E802" t="s">
        <v>85</v>
      </c>
      <c r="F802" t="s">
        <v>86</v>
      </c>
      <c r="G802" s="35">
        <v>31200</v>
      </c>
    </row>
    <row r="803" spans="1:7" x14ac:dyDescent="0.35">
      <c r="A803">
        <v>2015</v>
      </c>
      <c r="B803" t="s">
        <v>7</v>
      </c>
      <c r="C803" t="s">
        <v>20</v>
      </c>
      <c r="D803" t="s">
        <v>21</v>
      </c>
      <c r="E803" t="s">
        <v>85</v>
      </c>
      <c r="F803" t="s">
        <v>86</v>
      </c>
      <c r="G803" s="35">
        <v>50400</v>
      </c>
    </row>
    <row r="804" spans="1:7" x14ac:dyDescent="0.35">
      <c r="A804">
        <v>2000</v>
      </c>
      <c r="B804" t="s">
        <v>7</v>
      </c>
      <c r="C804" t="s">
        <v>22</v>
      </c>
      <c r="D804" t="s">
        <v>23</v>
      </c>
      <c r="E804" t="s">
        <v>85</v>
      </c>
      <c r="F804" t="s">
        <v>86</v>
      </c>
      <c r="G804" s="35">
        <v>403115</v>
      </c>
    </row>
    <row r="805" spans="1:7" x14ac:dyDescent="0.35">
      <c r="A805">
        <v>2001</v>
      </c>
      <c r="B805" t="s">
        <v>7</v>
      </c>
      <c r="C805" t="s">
        <v>22</v>
      </c>
      <c r="D805" t="s">
        <v>23</v>
      </c>
      <c r="E805" t="s">
        <v>85</v>
      </c>
      <c r="F805" t="s">
        <v>86</v>
      </c>
      <c r="G805" s="35">
        <v>301595</v>
      </c>
    </row>
    <row r="806" spans="1:7" x14ac:dyDescent="0.35">
      <c r="A806">
        <v>2002</v>
      </c>
      <c r="B806" t="s">
        <v>7</v>
      </c>
      <c r="C806" t="s">
        <v>22</v>
      </c>
      <c r="D806" t="s">
        <v>23</v>
      </c>
      <c r="E806" t="s">
        <v>85</v>
      </c>
      <c r="F806" t="s">
        <v>86</v>
      </c>
      <c r="G806" s="35">
        <v>353610</v>
      </c>
    </row>
    <row r="807" spans="1:7" x14ac:dyDescent="0.35">
      <c r="A807">
        <v>2003</v>
      </c>
      <c r="B807" t="s">
        <v>7</v>
      </c>
      <c r="C807" t="s">
        <v>22</v>
      </c>
      <c r="D807" t="s">
        <v>23</v>
      </c>
      <c r="E807" t="s">
        <v>85</v>
      </c>
      <c r="F807" t="s">
        <v>86</v>
      </c>
      <c r="G807" s="35">
        <v>156807</v>
      </c>
    </row>
    <row r="808" spans="1:7" x14ac:dyDescent="0.35">
      <c r="A808">
        <v>2004</v>
      </c>
      <c r="B808" t="s">
        <v>7</v>
      </c>
      <c r="C808" t="s">
        <v>22</v>
      </c>
      <c r="D808" t="s">
        <v>23</v>
      </c>
      <c r="E808" t="s">
        <v>85</v>
      </c>
      <c r="F808" t="s">
        <v>86</v>
      </c>
      <c r="G808" s="35">
        <v>153345</v>
      </c>
    </row>
    <row r="809" spans="1:7" x14ac:dyDescent="0.35">
      <c r="A809">
        <v>2005</v>
      </c>
      <c r="B809" t="s">
        <v>7</v>
      </c>
      <c r="C809" t="s">
        <v>22</v>
      </c>
      <c r="D809" t="s">
        <v>23</v>
      </c>
      <c r="E809" t="s">
        <v>85</v>
      </c>
      <c r="F809" t="s">
        <v>86</v>
      </c>
      <c r="G809" s="35">
        <v>146963</v>
      </c>
    </row>
    <row r="810" spans="1:7" x14ac:dyDescent="0.35">
      <c r="A810">
        <v>2006</v>
      </c>
      <c r="B810" t="s">
        <v>7</v>
      </c>
      <c r="C810" t="s">
        <v>22</v>
      </c>
      <c r="D810" t="s">
        <v>23</v>
      </c>
      <c r="E810" t="s">
        <v>85</v>
      </c>
      <c r="F810" t="s">
        <v>86</v>
      </c>
      <c r="G810" s="35">
        <v>187490</v>
      </c>
    </row>
    <row r="811" spans="1:7" x14ac:dyDescent="0.35">
      <c r="A811">
        <v>2007</v>
      </c>
      <c r="B811" t="s">
        <v>7</v>
      </c>
      <c r="C811" t="s">
        <v>22</v>
      </c>
      <c r="D811" t="s">
        <v>23</v>
      </c>
      <c r="E811" t="s">
        <v>85</v>
      </c>
      <c r="F811" t="s">
        <v>86</v>
      </c>
      <c r="G811" s="35">
        <v>145241</v>
      </c>
    </row>
    <row r="812" spans="1:7" x14ac:dyDescent="0.35">
      <c r="A812">
        <v>2008</v>
      </c>
      <c r="B812" t="s">
        <v>7</v>
      </c>
      <c r="C812" t="s">
        <v>22</v>
      </c>
      <c r="D812" t="s">
        <v>23</v>
      </c>
      <c r="E812" t="s">
        <v>85</v>
      </c>
      <c r="F812" t="s">
        <v>86</v>
      </c>
      <c r="G812" s="35">
        <v>200329</v>
      </c>
    </row>
    <row r="813" spans="1:7" x14ac:dyDescent="0.35">
      <c r="A813">
        <v>2009</v>
      </c>
      <c r="B813" t="s">
        <v>7</v>
      </c>
      <c r="C813" t="s">
        <v>22</v>
      </c>
      <c r="D813" t="s">
        <v>23</v>
      </c>
      <c r="E813" t="s">
        <v>85</v>
      </c>
      <c r="F813" t="s">
        <v>86</v>
      </c>
      <c r="G813" s="35">
        <v>139930</v>
      </c>
    </row>
    <row r="814" spans="1:7" x14ac:dyDescent="0.35">
      <c r="A814">
        <v>2010</v>
      </c>
      <c r="B814" t="s">
        <v>7</v>
      </c>
      <c r="C814" t="s">
        <v>22</v>
      </c>
      <c r="D814" t="s">
        <v>23</v>
      </c>
      <c r="E814" t="s">
        <v>85</v>
      </c>
      <c r="F814" t="s">
        <v>86</v>
      </c>
      <c r="G814" s="35">
        <v>99545</v>
      </c>
    </row>
    <row r="815" spans="1:7" x14ac:dyDescent="0.35">
      <c r="A815">
        <v>2011</v>
      </c>
      <c r="B815" t="s">
        <v>7</v>
      </c>
      <c r="C815" t="s">
        <v>22</v>
      </c>
      <c r="D815" t="s">
        <v>23</v>
      </c>
      <c r="E815" t="s">
        <v>85</v>
      </c>
      <c r="F815" t="s">
        <v>86</v>
      </c>
      <c r="G815" s="35">
        <v>125785</v>
      </c>
    </row>
    <row r="816" spans="1:7" x14ac:dyDescent="0.35">
      <c r="A816">
        <v>2012</v>
      </c>
      <c r="B816" t="s">
        <v>7</v>
      </c>
      <c r="C816" t="s">
        <v>22</v>
      </c>
      <c r="D816" t="s">
        <v>23</v>
      </c>
      <c r="E816" t="s">
        <v>85</v>
      </c>
      <c r="F816" t="s">
        <v>86</v>
      </c>
      <c r="G816" s="35">
        <v>158375</v>
      </c>
    </row>
    <row r="817" spans="1:7" x14ac:dyDescent="0.35">
      <c r="A817">
        <v>2013</v>
      </c>
      <c r="B817" t="s">
        <v>7</v>
      </c>
      <c r="C817" t="s">
        <v>22</v>
      </c>
      <c r="D817" t="s">
        <v>23</v>
      </c>
      <c r="E817" t="s">
        <v>85</v>
      </c>
      <c r="F817" t="s">
        <v>86</v>
      </c>
      <c r="G817" s="35">
        <v>264125</v>
      </c>
    </row>
    <row r="818" spans="1:7" x14ac:dyDescent="0.35">
      <c r="A818">
        <v>2014</v>
      </c>
      <c r="B818" t="s">
        <v>7</v>
      </c>
      <c r="C818" t="s">
        <v>22</v>
      </c>
      <c r="D818" t="s">
        <v>23</v>
      </c>
      <c r="E818" t="s">
        <v>85</v>
      </c>
      <c r="F818" t="s">
        <v>86</v>
      </c>
      <c r="G818" s="35">
        <v>295390</v>
      </c>
    </row>
    <row r="819" spans="1:7" x14ac:dyDescent="0.35">
      <c r="A819">
        <v>2015</v>
      </c>
      <c r="B819" t="s">
        <v>7</v>
      </c>
      <c r="C819" t="s">
        <v>22</v>
      </c>
      <c r="D819" t="s">
        <v>23</v>
      </c>
      <c r="E819" t="s">
        <v>85</v>
      </c>
      <c r="F819" t="s">
        <v>86</v>
      </c>
      <c r="G819" s="35">
        <v>195325</v>
      </c>
    </row>
    <row r="820" spans="1:7" x14ac:dyDescent="0.35">
      <c r="A820" s="3">
        <v>2016</v>
      </c>
      <c r="B820" t="s">
        <v>53</v>
      </c>
      <c r="C820" t="s">
        <v>88</v>
      </c>
      <c r="D820" t="s">
        <v>89</v>
      </c>
      <c r="E820" t="s">
        <v>85</v>
      </c>
      <c r="F820" t="s">
        <v>87</v>
      </c>
    </row>
    <row r="821" spans="1:7" x14ac:dyDescent="0.35">
      <c r="A821">
        <v>2000</v>
      </c>
      <c r="B821" t="s">
        <v>7</v>
      </c>
      <c r="C821" t="s">
        <v>24</v>
      </c>
      <c r="D821" t="s">
        <v>25</v>
      </c>
      <c r="E821" t="s">
        <v>85</v>
      </c>
      <c r="F821" t="s">
        <v>86</v>
      </c>
      <c r="G821" s="35">
        <v>279355</v>
      </c>
    </row>
    <row r="822" spans="1:7" x14ac:dyDescent="0.35">
      <c r="A822">
        <v>2001</v>
      </c>
      <c r="B822" t="s">
        <v>7</v>
      </c>
      <c r="C822" t="s">
        <v>24</v>
      </c>
      <c r="D822" t="s">
        <v>25</v>
      </c>
      <c r="E822" t="s">
        <v>85</v>
      </c>
      <c r="F822" t="s">
        <v>86</v>
      </c>
      <c r="G822" s="35">
        <v>388845</v>
      </c>
    </row>
    <row r="823" spans="1:7" x14ac:dyDescent="0.35">
      <c r="A823">
        <v>2002</v>
      </c>
      <c r="B823" t="s">
        <v>7</v>
      </c>
      <c r="C823" t="s">
        <v>24</v>
      </c>
      <c r="D823" t="s">
        <v>25</v>
      </c>
      <c r="E823" t="s">
        <v>85</v>
      </c>
      <c r="F823" t="s">
        <v>86</v>
      </c>
      <c r="G823" s="35">
        <v>239965</v>
      </c>
    </row>
    <row r="824" spans="1:7" x14ac:dyDescent="0.35">
      <c r="A824">
        <v>2003</v>
      </c>
      <c r="B824" t="s">
        <v>7</v>
      </c>
      <c r="C824" t="s">
        <v>24</v>
      </c>
      <c r="D824" t="s">
        <v>25</v>
      </c>
      <c r="E824" t="s">
        <v>85</v>
      </c>
      <c r="F824" t="s">
        <v>86</v>
      </c>
      <c r="G824" s="35">
        <v>174265</v>
      </c>
    </row>
    <row r="825" spans="1:7" x14ac:dyDescent="0.35">
      <c r="A825">
        <v>2004</v>
      </c>
      <c r="B825" t="s">
        <v>7</v>
      </c>
      <c r="C825" t="s">
        <v>24</v>
      </c>
      <c r="D825" t="s">
        <v>25</v>
      </c>
      <c r="E825" t="s">
        <v>85</v>
      </c>
      <c r="F825" t="s">
        <v>86</v>
      </c>
      <c r="G825" s="35">
        <v>193945</v>
      </c>
    </row>
    <row r="826" spans="1:7" x14ac:dyDescent="0.35">
      <c r="A826">
        <v>2005</v>
      </c>
      <c r="B826" t="s">
        <v>7</v>
      </c>
      <c r="C826" t="s">
        <v>24</v>
      </c>
      <c r="D826" t="s">
        <v>25</v>
      </c>
      <c r="E826" t="s">
        <v>85</v>
      </c>
      <c r="F826" t="s">
        <v>86</v>
      </c>
      <c r="G826" s="35">
        <v>44413</v>
      </c>
    </row>
    <row r="827" spans="1:7" x14ac:dyDescent="0.35">
      <c r="A827">
        <v>2006</v>
      </c>
      <c r="B827" t="s">
        <v>7</v>
      </c>
      <c r="C827" t="s">
        <v>24</v>
      </c>
      <c r="D827" t="s">
        <v>25</v>
      </c>
      <c r="E827" t="s">
        <v>85</v>
      </c>
      <c r="F827" t="s">
        <v>86</v>
      </c>
      <c r="G827" s="35">
        <v>131225</v>
      </c>
    </row>
    <row r="828" spans="1:7" x14ac:dyDescent="0.35">
      <c r="A828">
        <v>2007</v>
      </c>
      <c r="B828" t="s">
        <v>7</v>
      </c>
      <c r="C828" t="s">
        <v>24</v>
      </c>
      <c r="D828" t="s">
        <v>25</v>
      </c>
      <c r="E828" t="s">
        <v>85</v>
      </c>
      <c r="F828" t="s">
        <v>86</v>
      </c>
      <c r="G828" s="35">
        <v>105725</v>
      </c>
    </row>
    <row r="829" spans="1:7" x14ac:dyDescent="0.35">
      <c r="A829">
        <v>2008</v>
      </c>
      <c r="B829" t="s">
        <v>7</v>
      </c>
      <c r="C829" t="s">
        <v>24</v>
      </c>
      <c r="D829" t="s">
        <v>25</v>
      </c>
      <c r="E829" t="s">
        <v>85</v>
      </c>
      <c r="F829" t="s">
        <v>86</v>
      </c>
      <c r="G829" s="35">
        <v>170710</v>
      </c>
    </row>
    <row r="830" spans="1:7" x14ac:dyDescent="0.35">
      <c r="A830">
        <v>2009</v>
      </c>
      <c r="B830" t="s">
        <v>7</v>
      </c>
      <c r="C830" t="s">
        <v>24</v>
      </c>
      <c r="D830" t="s">
        <v>25</v>
      </c>
      <c r="E830" t="s">
        <v>85</v>
      </c>
      <c r="F830" t="s">
        <v>86</v>
      </c>
      <c r="G830" s="35">
        <v>179325</v>
      </c>
    </row>
    <row r="831" spans="1:7" x14ac:dyDescent="0.35">
      <c r="A831">
        <v>2010</v>
      </c>
      <c r="B831" t="s">
        <v>7</v>
      </c>
      <c r="C831" t="s">
        <v>24</v>
      </c>
      <c r="D831" t="s">
        <v>25</v>
      </c>
      <c r="E831" t="s">
        <v>85</v>
      </c>
      <c r="F831" t="s">
        <v>86</v>
      </c>
      <c r="G831" s="35">
        <v>168855</v>
      </c>
    </row>
    <row r="832" spans="1:7" x14ac:dyDescent="0.35">
      <c r="A832">
        <v>2011</v>
      </c>
      <c r="B832" t="s">
        <v>7</v>
      </c>
      <c r="C832" t="s">
        <v>24</v>
      </c>
      <c r="D832" t="s">
        <v>25</v>
      </c>
      <c r="E832" t="s">
        <v>85</v>
      </c>
      <c r="F832" t="s">
        <v>86</v>
      </c>
      <c r="G832" s="35">
        <v>143407</v>
      </c>
    </row>
    <row r="833" spans="1:7" x14ac:dyDescent="0.35">
      <c r="A833">
        <v>2012</v>
      </c>
      <c r="B833" t="s">
        <v>7</v>
      </c>
      <c r="C833" t="s">
        <v>24</v>
      </c>
      <c r="D833" t="s">
        <v>25</v>
      </c>
      <c r="E833" t="s">
        <v>85</v>
      </c>
      <c r="F833" t="s">
        <v>86</v>
      </c>
      <c r="G833" s="35">
        <v>132165</v>
      </c>
    </row>
    <row r="834" spans="1:7" x14ac:dyDescent="0.35">
      <c r="A834">
        <v>2013</v>
      </c>
      <c r="B834" t="s">
        <v>7</v>
      </c>
      <c r="C834" t="s">
        <v>24</v>
      </c>
      <c r="D834" t="s">
        <v>25</v>
      </c>
      <c r="E834" t="s">
        <v>85</v>
      </c>
      <c r="F834" t="s">
        <v>86</v>
      </c>
      <c r="G834" s="35">
        <v>84050</v>
      </c>
    </row>
    <row r="835" spans="1:7" x14ac:dyDescent="0.35">
      <c r="A835">
        <v>2014</v>
      </c>
      <c r="B835" t="s">
        <v>7</v>
      </c>
      <c r="C835" t="s">
        <v>24</v>
      </c>
      <c r="D835" t="s">
        <v>25</v>
      </c>
      <c r="E835" t="s">
        <v>85</v>
      </c>
      <c r="F835" t="s">
        <v>86</v>
      </c>
      <c r="G835" s="35">
        <v>249425</v>
      </c>
    </row>
    <row r="836" spans="1:7" x14ac:dyDescent="0.35">
      <c r="A836">
        <v>2015</v>
      </c>
      <c r="B836" t="s">
        <v>7</v>
      </c>
      <c r="C836" t="s">
        <v>24</v>
      </c>
      <c r="D836" t="s">
        <v>25</v>
      </c>
      <c r="E836" t="s">
        <v>85</v>
      </c>
      <c r="F836" t="s">
        <v>86</v>
      </c>
      <c r="G836" s="35">
        <v>96325</v>
      </c>
    </row>
    <row r="837" spans="1:7" x14ac:dyDescent="0.35">
      <c r="A837" s="3">
        <v>2016</v>
      </c>
      <c r="B837" t="s">
        <v>53</v>
      </c>
      <c r="C837" t="s">
        <v>58</v>
      </c>
      <c r="D837" t="s">
        <v>59</v>
      </c>
      <c r="E837" t="s">
        <v>85</v>
      </c>
      <c r="F837" t="s">
        <v>87</v>
      </c>
      <c r="G837" s="35">
        <v>4750</v>
      </c>
    </row>
    <row r="838" spans="1:7" x14ac:dyDescent="0.35">
      <c r="A838" s="3">
        <v>2016</v>
      </c>
      <c r="B838" t="s">
        <v>48</v>
      </c>
      <c r="C838" t="s">
        <v>56</v>
      </c>
      <c r="D838" t="s">
        <v>57</v>
      </c>
      <c r="E838" t="s">
        <v>85</v>
      </c>
      <c r="F838" t="s">
        <v>87</v>
      </c>
      <c r="G838" s="35">
        <v>11600</v>
      </c>
    </row>
    <row r="839" spans="1:7" x14ac:dyDescent="0.35">
      <c r="A839">
        <v>2000</v>
      </c>
      <c r="B839" t="s">
        <v>12</v>
      </c>
      <c r="C839" t="s">
        <v>13</v>
      </c>
      <c r="D839" t="s">
        <v>14</v>
      </c>
      <c r="E839" t="s">
        <v>85</v>
      </c>
      <c r="F839" t="s">
        <v>86</v>
      </c>
      <c r="G839" s="35">
        <v>111950</v>
      </c>
    </row>
    <row r="840" spans="1:7" x14ac:dyDescent="0.35">
      <c r="A840">
        <v>2001</v>
      </c>
      <c r="B840" t="s">
        <v>12</v>
      </c>
      <c r="C840" t="s">
        <v>13</v>
      </c>
      <c r="D840" t="s">
        <v>14</v>
      </c>
      <c r="E840" t="s">
        <v>85</v>
      </c>
      <c r="F840" t="s">
        <v>86</v>
      </c>
      <c r="G840" s="35">
        <v>85630</v>
      </c>
    </row>
    <row r="841" spans="1:7" x14ac:dyDescent="0.35">
      <c r="A841">
        <v>2002</v>
      </c>
      <c r="B841" t="s">
        <v>12</v>
      </c>
      <c r="C841" t="s">
        <v>13</v>
      </c>
      <c r="D841" t="s">
        <v>14</v>
      </c>
      <c r="E841" t="s">
        <v>85</v>
      </c>
      <c r="F841" t="s">
        <v>86</v>
      </c>
      <c r="G841" s="35">
        <v>136410</v>
      </c>
    </row>
    <row r="842" spans="1:7" x14ac:dyDescent="0.35">
      <c r="A842">
        <v>2003</v>
      </c>
      <c r="B842" t="s">
        <v>12</v>
      </c>
      <c r="C842" t="s">
        <v>13</v>
      </c>
      <c r="D842" t="s">
        <v>14</v>
      </c>
      <c r="E842" t="s">
        <v>85</v>
      </c>
      <c r="F842" t="s">
        <v>86</v>
      </c>
      <c r="G842" s="35">
        <v>56350</v>
      </c>
    </row>
    <row r="843" spans="1:7" x14ac:dyDescent="0.35">
      <c r="A843">
        <v>2004</v>
      </c>
      <c r="B843" t="s">
        <v>12</v>
      </c>
      <c r="C843" t="s">
        <v>13</v>
      </c>
      <c r="D843" t="s">
        <v>14</v>
      </c>
      <c r="E843" t="s">
        <v>85</v>
      </c>
      <c r="F843" t="s">
        <v>86</v>
      </c>
      <c r="G843" s="35">
        <v>43400</v>
      </c>
    </row>
    <row r="844" spans="1:7" x14ac:dyDescent="0.35">
      <c r="A844">
        <v>2005</v>
      </c>
      <c r="B844" t="s">
        <v>12</v>
      </c>
      <c r="C844" t="s">
        <v>13</v>
      </c>
      <c r="D844" t="s">
        <v>14</v>
      </c>
      <c r="E844" t="s">
        <v>85</v>
      </c>
      <c r="F844" t="s">
        <v>86</v>
      </c>
      <c r="G844" s="35">
        <v>47860</v>
      </c>
    </row>
    <row r="845" spans="1:7" x14ac:dyDescent="0.35">
      <c r="A845">
        <v>2006</v>
      </c>
      <c r="B845" t="s">
        <v>12</v>
      </c>
      <c r="C845" t="s">
        <v>13</v>
      </c>
      <c r="D845" t="s">
        <v>14</v>
      </c>
      <c r="E845" t="s">
        <v>85</v>
      </c>
      <c r="F845" t="s">
        <v>86</v>
      </c>
      <c r="G845" s="35">
        <v>82166</v>
      </c>
    </row>
    <row r="846" spans="1:7" x14ac:dyDescent="0.35">
      <c r="A846">
        <v>2007</v>
      </c>
      <c r="B846" t="s">
        <v>12</v>
      </c>
      <c r="C846" t="s">
        <v>13</v>
      </c>
      <c r="D846" t="s">
        <v>14</v>
      </c>
      <c r="E846" t="s">
        <v>85</v>
      </c>
      <c r="F846" t="s">
        <v>86</v>
      </c>
      <c r="G846" s="35">
        <v>59230</v>
      </c>
    </row>
    <row r="847" spans="1:7" x14ac:dyDescent="0.35">
      <c r="A847">
        <v>2008</v>
      </c>
      <c r="B847" t="s">
        <v>12</v>
      </c>
      <c r="C847" t="s">
        <v>13</v>
      </c>
      <c r="D847" t="s">
        <v>14</v>
      </c>
      <c r="E847" t="s">
        <v>85</v>
      </c>
      <c r="F847" t="s">
        <v>86</v>
      </c>
      <c r="G847" s="35">
        <v>104420</v>
      </c>
    </row>
    <row r="848" spans="1:7" x14ac:dyDescent="0.35">
      <c r="A848">
        <v>2009</v>
      </c>
      <c r="B848" t="s">
        <v>12</v>
      </c>
      <c r="C848" t="s">
        <v>13</v>
      </c>
      <c r="D848" t="s">
        <v>14</v>
      </c>
      <c r="E848" t="s">
        <v>85</v>
      </c>
      <c r="F848" t="s">
        <v>86</v>
      </c>
      <c r="G848" s="35">
        <v>63225</v>
      </c>
    </row>
    <row r="849" spans="1:7" x14ac:dyDescent="0.35">
      <c r="A849">
        <v>2010</v>
      </c>
      <c r="B849" t="s">
        <v>12</v>
      </c>
      <c r="C849" t="s">
        <v>13</v>
      </c>
      <c r="D849" t="s">
        <v>14</v>
      </c>
      <c r="E849" t="s">
        <v>85</v>
      </c>
      <c r="F849" t="s">
        <v>86</v>
      </c>
      <c r="G849" s="35">
        <v>71600</v>
      </c>
    </row>
    <row r="850" spans="1:7" x14ac:dyDescent="0.35">
      <c r="A850">
        <v>2011</v>
      </c>
      <c r="B850" t="s">
        <v>12</v>
      </c>
      <c r="C850" t="s">
        <v>13</v>
      </c>
      <c r="D850" t="s">
        <v>14</v>
      </c>
      <c r="E850" t="s">
        <v>85</v>
      </c>
      <c r="F850" t="s">
        <v>86</v>
      </c>
      <c r="G850" s="35">
        <v>55650</v>
      </c>
    </row>
    <row r="851" spans="1:7" x14ac:dyDescent="0.35">
      <c r="A851">
        <v>2012</v>
      </c>
      <c r="B851" t="s">
        <v>12</v>
      </c>
      <c r="C851" t="s">
        <v>13</v>
      </c>
      <c r="D851" t="s">
        <v>14</v>
      </c>
      <c r="E851" t="s">
        <v>85</v>
      </c>
      <c r="F851" t="s">
        <v>86</v>
      </c>
      <c r="G851" s="35">
        <v>173550</v>
      </c>
    </row>
    <row r="852" spans="1:7" x14ac:dyDescent="0.35">
      <c r="A852">
        <v>2013</v>
      </c>
      <c r="B852" t="s">
        <v>12</v>
      </c>
      <c r="C852" t="s">
        <v>13</v>
      </c>
      <c r="D852" t="s">
        <v>14</v>
      </c>
      <c r="E852" t="s">
        <v>85</v>
      </c>
      <c r="F852" t="s">
        <v>86</v>
      </c>
      <c r="G852" s="35">
        <v>184450</v>
      </c>
    </row>
    <row r="853" spans="1:7" x14ac:dyDescent="0.35">
      <c r="A853">
        <v>2014</v>
      </c>
      <c r="B853" t="s">
        <v>12</v>
      </c>
      <c r="C853" t="s">
        <v>13</v>
      </c>
      <c r="D853" t="s">
        <v>14</v>
      </c>
      <c r="E853" t="s">
        <v>85</v>
      </c>
      <c r="F853" t="s">
        <v>86</v>
      </c>
      <c r="G853" s="35">
        <v>49800</v>
      </c>
    </row>
    <row r="854" spans="1:7" x14ac:dyDescent="0.35">
      <c r="A854">
        <v>2015</v>
      </c>
      <c r="B854" t="s">
        <v>12</v>
      </c>
      <c r="C854" t="s">
        <v>13</v>
      </c>
      <c r="D854" t="s">
        <v>14</v>
      </c>
      <c r="E854" t="s">
        <v>85</v>
      </c>
      <c r="F854" t="s">
        <v>86</v>
      </c>
      <c r="G854" s="35">
        <v>47875</v>
      </c>
    </row>
    <row r="855" spans="1:7" x14ac:dyDescent="0.35">
      <c r="A855" s="3">
        <v>2016</v>
      </c>
      <c r="B855" t="s">
        <v>48</v>
      </c>
      <c r="C855" t="s">
        <v>60</v>
      </c>
      <c r="D855" t="s">
        <v>61</v>
      </c>
      <c r="E855" t="s">
        <v>85</v>
      </c>
      <c r="F855" t="s">
        <v>87</v>
      </c>
      <c r="G855" s="35">
        <v>59792</v>
      </c>
    </row>
    <row r="856" spans="1:7" x14ac:dyDescent="0.35">
      <c r="A856">
        <v>2000</v>
      </c>
      <c r="B856" t="s">
        <v>7</v>
      </c>
      <c r="C856" t="s">
        <v>26</v>
      </c>
      <c r="D856" t="s">
        <v>27</v>
      </c>
      <c r="E856" t="s">
        <v>85</v>
      </c>
      <c r="F856" t="s">
        <v>86</v>
      </c>
      <c r="G856" s="35">
        <v>285887</v>
      </c>
    </row>
    <row r="857" spans="1:7" x14ac:dyDescent="0.35">
      <c r="A857">
        <v>2001</v>
      </c>
      <c r="B857" t="s">
        <v>7</v>
      </c>
      <c r="C857" t="s">
        <v>26</v>
      </c>
      <c r="D857" t="s">
        <v>27</v>
      </c>
      <c r="E857" t="s">
        <v>85</v>
      </c>
      <c r="F857" t="s">
        <v>86</v>
      </c>
      <c r="G857" s="35">
        <v>224150</v>
      </c>
    </row>
    <row r="858" spans="1:7" x14ac:dyDescent="0.35">
      <c r="A858">
        <v>2002</v>
      </c>
      <c r="B858" t="s">
        <v>7</v>
      </c>
      <c r="C858" t="s">
        <v>26</v>
      </c>
      <c r="D858" t="s">
        <v>27</v>
      </c>
      <c r="E858" t="s">
        <v>85</v>
      </c>
      <c r="F858" t="s">
        <v>86</v>
      </c>
      <c r="G858" s="35">
        <v>214790</v>
      </c>
    </row>
    <row r="859" spans="1:7" x14ac:dyDescent="0.35">
      <c r="A859">
        <v>2003</v>
      </c>
      <c r="B859" t="s">
        <v>7</v>
      </c>
      <c r="C859" t="s">
        <v>26</v>
      </c>
      <c r="D859" t="s">
        <v>27</v>
      </c>
      <c r="E859" t="s">
        <v>85</v>
      </c>
      <c r="F859" t="s">
        <v>86</v>
      </c>
      <c r="G859" s="35">
        <v>154195</v>
      </c>
    </row>
    <row r="860" spans="1:7" x14ac:dyDescent="0.35">
      <c r="A860">
        <v>2004</v>
      </c>
      <c r="B860" t="s">
        <v>7</v>
      </c>
      <c r="C860" t="s">
        <v>26</v>
      </c>
      <c r="D860" t="s">
        <v>27</v>
      </c>
      <c r="E860" t="s">
        <v>85</v>
      </c>
      <c r="F860" t="s">
        <v>86</v>
      </c>
      <c r="G860" s="35">
        <v>283170</v>
      </c>
    </row>
    <row r="861" spans="1:7" x14ac:dyDescent="0.35">
      <c r="A861">
        <v>2005</v>
      </c>
      <c r="B861" t="s">
        <v>7</v>
      </c>
      <c r="C861" t="s">
        <v>26</v>
      </c>
      <c r="D861" t="s">
        <v>27</v>
      </c>
      <c r="E861" t="s">
        <v>85</v>
      </c>
      <c r="F861" t="s">
        <v>86</v>
      </c>
      <c r="G861" s="35">
        <v>157940</v>
      </c>
    </row>
    <row r="862" spans="1:7" x14ac:dyDescent="0.35">
      <c r="A862">
        <v>2006</v>
      </c>
      <c r="B862" t="s">
        <v>7</v>
      </c>
      <c r="C862" t="s">
        <v>26</v>
      </c>
      <c r="D862" t="s">
        <v>27</v>
      </c>
      <c r="E862" t="s">
        <v>85</v>
      </c>
      <c r="F862" t="s">
        <v>86</v>
      </c>
      <c r="G862" s="35">
        <v>246276</v>
      </c>
    </row>
    <row r="863" spans="1:7" x14ac:dyDescent="0.35">
      <c r="A863">
        <v>2007</v>
      </c>
      <c r="B863" t="s">
        <v>7</v>
      </c>
      <c r="C863" t="s">
        <v>26</v>
      </c>
      <c r="D863" t="s">
        <v>27</v>
      </c>
      <c r="E863" t="s">
        <v>85</v>
      </c>
      <c r="F863" t="s">
        <v>86</v>
      </c>
      <c r="G863" s="35">
        <v>248452</v>
      </c>
    </row>
    <row r="864" spans="1:7" x14ac:dyDescent="0.35">
      <c r="A864">
        <v>2008</v>
      </c>
      <c r="B864" t="s">
        <v>7</v>
      </c>
      <c r="C864" t="s">
        <v>26</v>
      </c>
      <c r="D864" t="s">
        <v>27</v>
      </c>
      <c r="E864" t="s">
        <v>85</v>
      </c>
      <c r="F864" t="s">
        <v>86</v>
      </c>
      <c r="G864" s="35">
        <v>423800</v>
      </c>
    </row>
    <row r="865" spans="1:7" x14ac:dyDescent="0.35">
      <c r="A865">
        <v>2009</v>
      </c>
      <c r="B865" t="s">
        <v>7</v>
      </c>
      <c r="C865" t="s">
        <v>26</v>
      </c>
      <c r="D865" t="s">
        <v>27</v>
      </c>
      <c r="E865" t="s">
        <v>85</v>
      </c>
      <c r="F865" t="s">
        <v>86</v>
      </c>
      <c r="G865" s="35">
        <v>315960</v>
      </c>
    </row>
    <row r="866" spans="1:7" x14ac:dyDescent="0.35">
      <c r="A866">
        <v>2010</v>
      </c>
      <c r="B866" t="s">
        <v>7</v>
      </c>
      <c r="C866" t="s">
        <v>26</v>
      </c>
      <c r="D866" t="s">
        <v>27</v>
      </c>
      <c r="E866" t="s">
        <v>85</v>
      </c>
      <c r="F866" t="s">
        <v>86</v>
      </c>
      <c r="G866" s="35">
        <v>222465</v>
      </c>
    </row>
    <row r="867" spans="1:7" x14ac:dyDescent="0.35">
      <c r="A867">
        <v>2011</v>
      </c>
      <c r="B867" t="s">
        <v>7</v>
      </c>
      <c r="C867" t="s">
        <v>26</v>
      </c>
      <c r="D867" t="s">
        <v>27</v>
      </c>
      <c r="E867" t="s">
        <v>85</v>
      </c>
      <c r="F867" t="s">
        <v>86</v>
      </c>
      <c r="G867" s="35">
        <v>198520</v>
      </c>
    </row>
    <row r="868" spans="1:7" x14ac:dyDescent="0.35">
      <c r="A868">
        <v>2012</v>
      </c>
      <c r="B868" t="s">
        <v>7</v>
      </c>
      <c r="C868" t="s">
        <v>26</v>
      </c>
      <c r="D868" t="s">
        <v>27</v>
      </c>
      <c r="E868" t="s">
        <v>85</v>
      </c>
      <c r="F868" t="s">
        <v>86</v>
      </c>
      <c r="G868" s="35">
        <v>221070</v>
      </c>
    </row>
    <row r="869" spans="1:7" x14ac:dyDescent="0.35">
      <c r="A869">
        <v>2013</v>
      </c>
      <c r="B869" t="s">
        <v>7</v>
      </c>
      <c r="C869" t="s">
        <v>26</v>
      </c>
      <c r="D869" t="s">
        <v>27</v>
      </c>
      <c r="E869" t="s">
        <v>85</v>
      </c>
      <c r="F869" t="s">
        <v>86</v>
      </c>
      <c r="G869" s="35">
        <v>245855</v>
      </c>
    </row>
    <row r="870" spans="1:7" x14ac:dyDescent="0.35">
      <c r="A870">
        <v>2014</v>
      </c>
      <c r="B870" t="s">
        <v>7</v>
      </c>
      <c r="C870" t="s">
        <v>26</v>
      </c>
      <c r="D870" t="s">
        <v>27</v>
      </c>
      <c r="E870" t="s">
        <v>85</v>
      </c>
      <c r="F870" t="s">
        <v>86</v>
      </c>
      <c r="G870" s="35">
        <v>195450</v>
      </c>
    </row>
    <row r="871" spans="1:7" x14ac:dyDescent="0.35">
      <c r="A871">
        <v>2015</v>
      </c>
      <c r="B871" t="s">
        <v>7</v>
      </c>
      <c r="C871" t="s">
        <v>26</v>
      </c>
      <c r="D871" t="s">
        <v>27</v>
      </c>
      <c r="E871" t="s">
        <v>85</v>
      </c>
      <c r="F871" t="s">
        <v>86</v>
      </c>
      <c r="G871" s="35">
        <v>205690</v>
      </c>
    </row>
    <row r="872" spans="1:7" x14ac:dyDescent="0.35">
      <c r="A872" s="3">
        <v>2016</v>
      </c>
      <c r="B872" t="s">
        <v>48</v>
      </c>
      <c r="C872" t="s">
        <v>60</v>
      </c>
      <c r="D872" t="s">
        <v>61</v>
      </c>
      <c r="E872" t="s">
        <v>85</v>
      </c>
      <c r="F872" t="s">
        <v>87</v>
      </c>
    </row>
    <row r="873" spans="1:7" x14ac:dyDescent="0.35">
      <c r="A873">
        <v>2000</v>
      </c>
      <c r="B873" t="s">
        <v>12</v>
      </c>
      <c r="C873" t="s">
        <v>28</v>
      </c>
      <c r="D873" t="s">
        <v>29</v>
      </c>
      <c r="E873" t="s">
        <v>85</v>
      </c>
      <c r="F873" t="s">
        <v>86</v>
      </c>
      <c r="G873" s="35">
        <v>409800</v>
      </c>
    </row>
    <row r="874" spans="1:7" x14ac:dyDescent="0.35">
      <c r="A874">
        <v>2001</v>
      </c>
      <c r="B874" t="s">
        <v>12</v>
      </c>
      <c r="C874" t="s">
        <v>28</v>
      </c>
      <c r="D874" t="s">
        <v>29</v>
      </c>
      <c r="E874" t="s">
        <v>85</v>
      </c>
      <c r="F874" t="s">
        <v>86</v>
      </c>
      <c r="G874" s="35">
        <v>362344</v>
      </c>
    </row>
    <row r="875" spans="1:7" x14ac:dyDescent="0.35">
      <c r="A875">
        <v>2002</v>
      </c>
      <c r="B875" t="s">
        <v>12</v>
      </c>
      <c r="C875" t="s">
        <v>28</v>
      </c>
      <c r="D875" t="s">
        <v>29</v>
      </c>
      <c r="E875" t="s">
        <v>85</v>
      </c>
      <c r="F875" t="s">
        <v>86</v>
      </c>
      <c r="G875" s="35">
        <v>339700</v>
      </c>
    </row>
    <row r="876" spans="1:7" x14ac:dyDescent="0.35">
      <c r="A876">
        <v>2003</v>
      </c>
      <c r="B876" t="s">
        <v>12</v>
      </c>
      <c r="C876" t="s">
        <v>28</v>
      </c>
      <c r="D876" t="s">
        <v>29</v>
      </c>
      <c r="E876" t="s">
        <v>85</v>
      </c>
      <c r="F876" t="s">
        <v>86</v>
      </c>
      <c r="G876" s="35">
        <v>173850</v>
      </c>
    </row>
    <row r="877" spans="1:7" x14ac:dyDescent="0.35">
      <c r="A877">
        <v>2004</v>
      </c>
      <c r="B877" t="s">
        <v>12</v>
      </c>
      <c r="C877" t="s">
        <v>28</v>
      </c>
      <c r="D877" t="s">
        <v>29</v>
      </c>
      <c r="E877" t="s">
        <v>85</v>
      </c>
      <c r="F877" t="s">
        <v>86</v>
      </c>
      <c r="G877" s="35">
        <v>320624</v>
      </c>
    </row>
    <row r="878" spans="1:7" x14ac:dyDescent="0.35">
      <c r="A878">
        <v>2005</v>
      </c>
      <c r="B878" t="s">
        <v>12</v>
      </c>
      <c r="C878" t="s">
        <v>28</v>
      </c>
      <c r="D878" t="s">
        <v>29</v>
      </c>
      <c r="E878" t="s">
        <v>85</v>
      </c>
      <c r="F878" t="s">
        <v>86</v>
      </c>
      <c r="G878" s="35">
        <v>184575</v>
      </c>
    </row>
    <row r="879" spans="1:7" x14ac:dyDescent="0.35">
      <c r="A879">
        <v>2006</v>
      </c>
      <c r="B879" t="s">
        <v>12</v>
      </c>
      <c r="C879" t="s">
        <v>28</v>
      </c>
      <c r="D879" t="s">
        <v>29</v>
      </c>
      <c r="E879" t="s">
        <v>85</v>
      </c>
      <c r="F879" t="s">
        <v>86</v>
      </c>
      <c r="G879" s="35">
        <v>247300</v>
      </c>
    </row>
    <row r="880" spans="1:7" x14ac:dyDescent="0.35">
      <c r="A880">
        <v>2007</v>
      </c>
      <c r="B880" t="s">
        <v>12</v>
      </c>
      <c r="C880" t="s">
        <v>28</v>
      </c>
      <c r="D880" t="s">
        <v>29</v>
      </c>
      <c r="E880" t="s">
        <v>85</v>
      </c>
      <c r="F880" t="s">
        <v>86</v>
      </c>
      <c r="G880" s="35">
        <v>318184</v>
      </c>
    </row>
    <row r="881" spans="1:7" x14ac:dyDescent="0.35">
      <c r="A881">
        <v>2008</v>
      </c>
      <c r="B881" t="s">
        <v>12</v>
      </c>
      <c r="C881" t="s">
        <v>28</v>
      </c>
      <c r="D881" t="s">
        <v>29</v>
      </c>
      <c r="E881" t="s">
        <v>85</v>
      </c>
      <c r="F881" t="s">
        <v>86</v>
      </c>
      <c r="G881" s="35">
        <v>252725</v>
      </c>
    </row>
    <row r="882" spans="1:7" x14ac:dyDescent="0.35">
      <c r="A882">
        <v>2009</v>
      </c>
      <c r="B882" t="s">
        <v>12</v>
      </c>
      <c r="C882" t="s">
        <v>28</v>
      </c>
      <c r="D882" t="s">
        <v>29</v>
      </c>
      <c r="E882" t="s">
        <v>85</v>
      </c>
      <c r="F882" t="s">
        <v>86</v>
      </c>
      <c r="G882" s="35">
        <v>229615</v>
      </c>
    </row>
    <row r="883" spans="1:7" x14ac:dyDescent="0.35">
      <c r="A883">
        <v>2010</v>
      </c>
      <c r="B883" t="s">
        <v>12</v>
      </c>
      <c r="C883" t="s">
        <v>28</v>
      </c>
      <c r="D883" t="s">
        <v>29</v>
      </c>
      <c r="E883" t="s">
        <v>85</v>
      </c>
      <c r="F883" t="s">
        <v>86</v>
      </c>
      <c r="G883" s="35">
        <v>205455</v>
      </c>
    </row>
    <row r="884" spans="1:7" x14ac:dyDescent="0.35">
      <c r="A884">
        <v>2011</v>
      </c>
      <c r="B884" t="s">
        <v>12</v>
      </c>
      <c r="C884" t="s">
        <v>28</v>
      </c>
      <c r="D884" t="s">
        <v>29</v>
      </c>
      <c r="E884" t="s">
        <v>85</v>
      </c>
      <c r="F884" t="s">
        <v>86</v>
      </c>
      <c r="G884" s="35">
        <v>163911</v>
      </c>
    </row>
    <row r="885" spans="1:7" x14ac:dyDescent="0.35">
      <c r="A885">
        <v>2012</v>
      </c>
      <c r="B885" t="s">
        <v>12</v>
      </c>
      <c r="C885" t="s">
        <v>28</v>
      </c>
      <c r="D885" t="s">
        <v>29</v>
      </c>
      <c r="E885" t="s">
        <v>85</v>
      </c>
      <c r="F885" t="s">
        <v>86</v>
      </c>
      <c r="G885" s="35">
        <v>145000</v>
      </c>
    </row>
    <row r="886" spans="1:7" x14ac:dyDescent="0.35">
      <c r="A886">
        <v>2013</v>
      </c>
      <c r="B886" t="s">
        <v>12</v>
      </c>
      <c r="C886" t="s">
        <v>28</v>
      </c>
      <c r="D886" t="s">
        <v>29</v>
      </c>
      <c r="E886" t="s">
        <v>85</v>
      </c>
      <c r="F886" t="s">
        <v>86</v>
      </c>
      <c r="G886" s="35">
        <v>173950</v>
      </c>
    </row>
    <row r="887" spans="1:7" x14ac:dyDescent="0.35">
      <c r="A887">
        <v>2014</v>
      </c>
      <c r="B887" t="s">
        <v>12</v>
      </c>
      <c r="C887" t="s">
        <v>28</v>
      </c>
      <c r="D887" t="s">
        <v>29</v>
      </c>
      <c r="E887" t="s">
        <v>85</v>
      </c>
      <c r="F887" t="s">
        <v>86</v>
      </c>
      <c r="G887" s="35">
        <v>200925</v>
      </c>
    </row>
    <row r="888" spans="1:7" x14ac:dyDescent="0.35">
      <c r="A888">
        <v>2015</v>
      </c>
      <c r="B888" t="s">
        <v>12</v>
      </c>
      <c r="C888" t="s">
        <v>28</v>
      </c>
      <c r="D888" t="s">
        <v>29</v>
      </c>
      <c r="E888" t="s">
        <v>85</v>
      </c>
      <c r="F888" t="s">
        <v>86</v>
      </c>
      <c r="G888" s="35">
        <v>228850</v>
      </c>
    </row>
    <row r="889" spans="1:7" x14ac:dyDescent="0.35">
      <c r="A889" s="3">
        <v>2016</v>
      </c>
      <c r="B889" t="s">
        <v>48</v>
      </c>
      <c r="C889" t="s">
        <v>62</v>
      </c>
      <c r="D889" t="s">
        <v>63</v>
      </c>
      <c r="E889" t="s">
        <v>85</v>
      </c>
      <c r="F889" t="s">
        <v>87</v>
      </c>
      <c r="G889" s="35">
        <v>1000</v>
      </c>
    </row>
    <row r="890" spans="1:7" x14ac:dyDescent="0.35">
      <c r="A890">
        <v>2000</v>
      </c>
      <c r="B890" t="s">
        <v>12</v>
      </c>
      <c r="C890" t="s">
        <v>30</v>
      </c>
      <c r="D890" t="s">
        <v>31</v>
      </c>
      <c r="E890" t="s">
        <v>85</v>
      </c>
      <c r="F890" t="s">
        <v>86</v>
      </c>
      <c r="G890" s="35">
        <v>54100</v>
      </c>
    </row>
    <row r="891" spans="1:7" x14ac:dyDescent="0.35">
      <c r="A891">
        <v>2001</v>
      </c>
      <c r="B891" t="s">
        <v>12</v>
      </c>
      <c r="C891" t="s">
        <v>30</v>
      </c>
      <c r="D891" t="s">
        <v>31</v>
      </c>
      <c r="E891" t="s">
        <v>85</v>
      </c>
      <c r="F891" t="s">
        <v>86</v>
      </c>
      <c r="G891" s="35">
        <v>30040</v>
      </c>
    </row>
    <row r="892" spans="1:7" x14ac:dyDescent="0.35">
      <c r="A892">
        <v>2002</v>
      </c>
      <c r="B892" t="s">
        <v>12</v>
      </c>
      <c r="C892" t="s">
        <v>30</v>
      </c>
      <c r="D892" t="s">
        <v>31</v>
      </c>
      <c r="E892" t="s">
        <v>85</v>
      </c>
      <c r="F892" t="s">
        <v>86</v>
      </c>
      <c r="G892" s="35">
        <v>27200</v>
      </c>
    </row>
    <row r="893" spans="1:7" x14ac:dyDescent="0.35">
      <c r="A893">
        <v>2003</v>
      </c>
      <c r="B893" t="s">
        <v>12</v>
      </c>
      <c r="C893" t="s">
        <v>30</v>
      </c>
      <c r="D893" t="s">
        <v>31</v>
      </c>
      <c r="E893" t="s">
        <v>85</v>
      </c>
      <c r="F893" t="s">
        <v>86</v>
      </c>
      <c r="G893" s="35">
        <v>33340</v>
      </c>
    </row>
    <row r="894" spans="1:7" x14ac:dyDescent="0.35">
      <c r="A894">
        <v>2004</v>
      </c>
      <c r="B894" t="s">
        <v>12</v>
      </c>
      <c r="C894" t="s">
        <v>30</v>
      </c>
      <c r="D894" t="s">
        <v>31</v>
      </c>
      <c r="E894" t="s">
        <v>85</v>
      </c>
      <c r="F894" t="s">
        <v>86</v>
      </c>
      <c r="G894" s="35">
        <v>14500</v>
      </c>
    </row>
    <row r="895" spans="1:7" x14ac:dyDescent="0.35">
      <c r="A895">
        <v>2005</v>
      </c>
      <c r="B895" t="s">
        <v>12</v>
      </c>
      <c r="C895" t="s">
        <v>30</v>
      </c>
      <c r="D895" t="s">
        <v>31</v>
      </c>
      <c r="E895" t="s">
        <v>85</v>
      </c>
      <c r="F895" t="s">
        <v>86</v>
      </c>
      <c r="G895" s="35">
        <v>12325</v>
      </c>
    </row>
    <row r="896" spans="1:7" x14ac:dyDescent="0.35">
      <c r="A896">
        <v>2006</v>
      </c>
      <c r="B896" t="s">
        <v>12</v>
      </c>
      <c r="C896" t="s">
        <v>30</v>
      </c>
      <c r="D896" t="s">
        <v>31</v>
      </c>
      <c r="E896" t="s">
        <v>85</v>
      </c>
      <c r="F896" t="s">
        <v>86</v>
      </c>
      <c r="G896" s="35">
        <v>21250</v>
      </c>
    </row>
    <row r="897" spans="1:7" x14ac:dyDescent="0.35">
      <c r="A897">
        <v>2007</v>
      </c>
      <c r="B897" t="s">
        <v>12</v>
      </c>
      <c r="C897" t="s">
        <v>30</v>
      </c>
      <c r="D897" t="s">
        <v>31</v>
      </c>
      <c r="E897" t="s">
        <v>85</v>
      </c>
      <c r="F897" t="s">
        <v>86</v>
      </c>
      <c r="G897" s="35">
        <v>25500</v>
      </c>
    </row>
    <row r="898" spans="1:7" x14ac:dyDescent="0.35">
      <c r="A898">
        <v>2008</v>
      </c>
      <c r="B898" t="s">
        <v>12</v>
      </c>
      <c r="C898" t="s">
        <v>30</v>
      </c>
      <c r="D898" t="s">
        <v>31</v>
      </c>
      <c r="E898" t="s">
        <v>85</v>
      </c>
      <c r="F898" t="s">
        <v>86</v>
      </c>
      <c r="G898" s="35">
        <v>28000</v>
      </c>
    </row>
    <row r="899" spans="1:7" x14ac:dyDescent="0.35">
      <c r="A899">
        <v>2009</v>
      </c>
      <c r="B899" t="s">
        <v>12</v>
      </c>
      <c r="C899" t="s">
        <v>30</v>
      </c>
      <c r="D899" t="s">
        <v>31</v>
      </c>
      <c r="E899" t="s">
        <v>85</v>
      </c>
      <c r="F899" t="s">
        <v>86</v>
      </c>
      <c r="G899" s="35">
        <v>40550</v>
      </c>
    </row>
    <row r="900" spans="1:7" x14ac:dyDescent="0.35">
      <c r="A900">
        <v>2010</v>
      </c>
      <c r="B900" t="s">
        <v>12</v>
      </c>
      <c r="C900" t="s">
        <v>30</v>
      </c>
      <c r="D900" t="s">
        <v>31</v>
      </c>
      <c r="E900" t="s">
        <v>85</v>
      </c>
      <c r="F900" t="s">
        <v>86</v>
      </c>
      <c r="G900" s="35">
        <v>63500</v>
      </c>
    </row>
    <row r="901" spans="1:7" x14ac:dyDescent="0.35">
      <c r="A901">
        <v>2011</v>
      </c>
      <c r="B901" t="s">
        <v>12</v>
      </c>
      <c r="C901" t="s">
        <v>30</v>
      </c>
      <c r="D901" t="s">
        <v>31</v>
      </c>
      <c r="E901" t="s">
        <v>85</v>
      </c>
      <c r="F901" t="s">
        <v>86</v>
      </c>
      <c r="G901" s="35">
        <v>24300</v>
      </c>
    </row>
    <row r="902" spans="1:7" x14ac:dyDescent="0.35">
      <c r="A902">
        <v>2012</v>
      </c>
      <c r="B902" t="s">
        <v>12</v>
      </c>
      <c r="C902" t="s">
        <v>30</v>
      </c>
      <c r="D902" t="s">
        <v>31</v>
      </c>
      <c r="E902" t="s">
        <v>85</v>
      </c>
      <c r="F902" t="s">
        <v>86</v>
      </c>
      <c r="G902" s="35">
        <v>48875</v>
      </c>
    </row>
    <row r="903" spans="1:7" x14ac:dyDescent="0.35">
      <c r="A903">
        <v>2013</v>
      </c>
      <c r="B903" t="s">
        <v>12</v>
      </c>
      <c r="C903" t="s">
        <v>30</v>
      </c>
      <c r="D903" t="s">
        <v>31</v>
      </c>
      <c r="E903" t="s">
        <v>85</v>
      </c>
      <c r="F903" t="s">
        <v>86</v>
      </c>
      <c r="G903" s="35">
        <v>33000</v>
      </c>
    </row>
    <row r="904" spans="1:7" x14ac:dyDescent="0.35">
      <c r="A904">
        <v>2014</v>
      </c>
      <c r="B904" t="s">
        <v>12</v>
      </c>
      <c r="C904" t="s">
        <v>30</v>
      </c>
      <c r="D904" t="s">
        <v>31</v>
      </c>
      <c r="E904" t="s">
        <v>85</v>
      </c>
      <c r="F904" t="s">
        <v>86</v>
      </c>
      <c r="G904" s="35">
        <v>4500</v>
      </c>
    </row>
    <row r="905" spans="1:7" x14ac:dyDescent="0.35">
      <c r="A905">
        <v>2015</v>
      </c>
      <c r="B905" t="s">
        <v>12</v>
      </c>
      <c r="C905" t="s">
        <v>30</v>
      </c>
      <c r="D905" t="s">
        <v>31</v>
      </c>
      <c r="E905" t="s">
        <v>85</v>
      </c>
      <c r="F905" t="s">
        <v>86</v>
      </c>
      <c r="G905" s="35">
        <v>21000</v>
      </c>
    </row>
    <row r="906" spans="1:7" x14ac:dyDescent="0.35">
      <c r="A906" s="3">
        <v>2016</v>
      </c>
      <c r="B906" t="s">
        <v>64</v>
      </c>
      <c r="C906" t="s">
        <v>65</v>
      </c>
      <c r="D906" t="s">
        <v>66</v>
      </c>
      <c r="E906" t="s">
        <v>85</v>
      </c>
      <c r="F906" t="s">
        <v>87</v>
      </c>
      <c r="G906" s="35">
        <v>1800</v>
      </c>
    </row>
    <row r="907" spans="1:7" x14ac:dyDescent="0.35">
      <c r="A907">
        <v>2000</v>
      </c>
      <c r="B907" t="s">
        <v>12</v>
      </c>
      <c r="C907" t="s">
        <v>32</v>
      </c>
      <c r="D907" t="s">
        <v>33</v>
      </c>
      <c r="E907" t="s">
        <v>85</v>
      </c>
      <c r="F907" t="s">
        <v>86</v>
      </c>
      <c r="G907" s="35">
        <v>124650</v>
      </c>
    </row>
    <row r="908" spans="1:7" x14ac:dyDescent="0.35">
      <c r="A908">
        <v>2001</v>
      </c>
      <c r="B908" t="s">
        <v>12</v>
      </c>
      <c r="C908" t="s">
        <v>32</v>
      </c>
      <c r="D908" t="s">
        <v>33</v>
      </c>
      <c r="E908" t="s">
        <v>85</v>
      </c>
      <c r="F908" t="s">
        <v>86</v>
      </c>
      <c r="G908" s="35">
        <v>71625</v>
      </c>
    </row>
    <row r="909" spans="1:7" x14ac:dyDescent="0.35">
      <c r="A909">
        <v>2002</v>
      </c>
      <c r="B909" t="s">
        <v>12</v>
      </c>
      <c r="C909" t="s">
        <v>32</v>
      </c>
      <c r="D909" t="s">
        <v>33</v>
      </c>
      <c r="E909" t="s">
        <v>85</v>
      </c>
      <c r="F909" t="s">
        <v>86</v>
      </c>
      <c r="G909" s="35">
        <v>102100</v>
      </c>
    </row>
    <row r="910" spans="1:7" x14ac:dyDescent="0.35">
      <c r="A910">
        <v>2003</v>
      </c>
      <c r="B910" t="s">
        <v>12</v>
      </c>
      <c r="C910" t="s">
        <v>32</v>
      </c>
      <c r="D910" t="s">
        <v>33</v>
      </c>
      <c r="E910" t="s">
        <v>85</v>
      </c>
      <c r="F910" t="s">
        <v>86</v>
      </c>
      <c r="G910" s="35">
        <v>55650</v>
      </c>
    </row>
    <row r="911" spans="1:7" x14ac:dyDescent="0.35">
      <c r="A911">
        <v>2004</v>
      </c>
      <c r="B911" t="s">
        <v>12</v>
      </c>
      <c r="C911" t="s">
        <v>32</v>
      </c>
      <c r="D911" t="s">
        <v>33</v>
      </c>
      <c r="E911" t="s">
        <v>85</v>
      </c>
      <c r="F911" t="s">
        <v>86</v>
      </c>
      <c r="G911" s="35">
        <v>16950</v>
      </c>
    </row>
    <row r="912" spans="1:7" x14ac:dyDescent="0.35">
      <c r="A912">
        <v>2005</v>
      </c>
      <c r="B912" t="s">
        <v>12</v>
      </c>
      <c r="C912" t="s">
        <v>32</v>
      </c>
      <c r="D912" t="s">
        <v>33</v>
      </c>
      <c r="E912" t="s">
        <v>85</v>
      </c>
      <c r="F912" t="s">
        <v>86</v>
      </c>
      <c r="G912" s="35">
        <v>5500</v>
      </c>
    </row>
    <row r="913" spans="1:7" x14ac:dyDescent="0.35">
      <c r="A913">
        <v>2006</v>
      </c>
      <c r="B913" t="s">
        <v>12</v>
      </c>
      <c r="C913" t="s">
        <v>32</v>
      </c>
      <c r="D913" t="s">
        <v>33</v>
      </c>
      <c r="E913" t="s">
        <v>85</v>
      </c>
      <c r="F913" t="s">
        <v>86</v>
      </c>
      <c r="G913" s="35">
        <v>19415</v>
      </c>
    </row>
    <row r="914" spans="1:7" x14ac:dyDescent="0.35">
      <c r="A914">
        <v>2007</v>
      </c>
      <c r="B914" t="s">
        <v>12</v>
      </c>
      <c r="C914" t="s">
        <v>32</v>
      </c>
      <c r="D914" t="s">
        <v>33</v>
      </c>
      <c r="E914" t="s">
        <v>85</v>
      </c>
      <c r="F914" t="s">
        <v>86</v>
      </c>
      <c r="G914" s="35">
        <v>67450</v>
      </c>
    </row>
    <row r="915" spans="1:7" x14ac:dyDescent="0.35">
      <c r="A915">
        <v>2008</v>
      </c>
      <c r="B915" t="s">
        <v>12</v>
      </c>
      <c r="C915" t="s">
        <v>32</v>
      </c>
      <c r="D915" t="s">
        <v>33</v>
      </c>
      <c r="E915" t="s">
        <v>85</v>
      </c>
      <c r="F915" t="s">
        <v>86</v>
      </c>
      <c r="G915" s="35">
        <v>44045</v>
      </c>
    </row>
    <row r="916" spans="1:7" x14ac:dyDescent="0.35">
      <c r="A916">
        <v>2009</v>
      </c>
      <c r="B916" t="s">
        <v>12</v>
      </c>
      <c r="C916" t="s">
        <v>32</v>
      </c>
      <c r="D916" t="s">
        <v>33</v>
      </c>
      <c r="E916" t="s">
        <v>85</v>
      </c>
      <c r="F916" t="s">
        <v>86</v>
      </c>
      <c r="G916" s="35">
        <v>121950</v>
      </c>
    </row>
    <row r="917" spans="1:7" x14ac:dyDescent="0.35">
      <c r="A917">
        <v>2010</v>
      </c>
      <c r="B917" t="s">
        <v>12</v>
      </c>
      <c r="C917" t="s">
        <v>32</v>
      </c>
      <c r="D917" t="s">
        <v>33</v>
      </c>
      <c r="E917" t="s">
        <v>85</v>
      </c>
      <c r="F917" t="s">
        <v>86</v>
      </c>
      <c r="G917" s="35">
        <v>42850</v>
      </c>
    </row>
    <row r="918" spans="1:7" x14ac:dyDescent="0.35">
      <c r="A918">
        <v>2011</v>
      </c>
      <c r="B918" t="s">
        <v>12</v>
      </c>
      <c r="C918" t="s">
        <v>32</v>
      </c>
      <c r="D918" t="s">
        <v>33</v>
      </c>
      <c r="E918" t="s">
        <v>85</v>
      </c>
      <c r="F918" t="s">
        <v>86</v>
      </c>
      <c r="G918" s="35">
        <v>55040</v>
      </c>
    </row>
    <row r="919" spans="1:7" x14ac:dyDescent="0.35">
      <c r="A919">
        <v>2012</v>
      </c>
      <c r="B919" t="s">
        <v>12</v>
      </c>
      <c r="C919" t="s">
        <v>32</v>
      </c>
      <c r="D919" t="s">
        <v>33</v>
      </c>
      <c r="E919" t="s">
        <v>85</v>
      </c>
      <c r="F919" t="s">
        <v>86</v>
      </c>
      <c r="G919" s="35">
        <v>54100</v>
      </c>
    </row>
    <row r="920" spans="1:7" x14ac:dyDescent="0.35">
      <c r="A920">
        <v>2013</v>
      </c>
      <c r="B920" t="s">
        <v>12</v>
      </c>
      <c r="C920" t="s">
        <v>32</v>
      </c>
      <c r="D920" t="s">
        <v>33</v>
      </c>
      <c r="E920" t="s">
        <v>85</v>
      </c>
      <c r="F920" t="s">
        <v>86</v>
      </c>
      <c r="G920" s="35">
        <v>32700</v>
      </c>
    </row>
    <row r="921" spans="1:7" x14ac:dyDescent="0.35">
      <c r="A921">
        <v>2014</v>
      </c>
      <c r="B921" t="s">
        <v>12</v>
      </c>
      <c r="C921" t="s">
        <v>32</v>
      </c>
      <c r="D921" t="s">
        <v>33</v>
      </c>
      <c r="E921" t="s">
        <v>85</v>
      </c>
      <c r="F921" t="s">
        <v>86</v>
      </c>
      <c r="G921" s="35">
        <v>81850</v>
      </c>
    </row>
    <row r="922" spans="1:7" x14ac:dyDescent="0.35">
      <c r="A922">
        <v>2015</v>
      </c>
      <c r="B922" t="s">
        <v>12</v>
      </c>
      <c r="C922" t="s">
        <v>32</v>
      </c>
      <c r="D922" t="s">
        <v>33</v>
      </c>
      <c r="E922" t="s">
        <v>85</v>
      </c>
      <c r="F922" t="s">
        <v>86</v>
      </c>
      <c r="G922" s="35">
        <v>148970</v>
      </c>
    </row>
    <row r="923" spans="1:7" x14ac:dyDescent="0.35">
      <c r="A923" s="3">
        <v>2016</v>
      </c>
      <c r="B923" t="s">
        <v>64</v>
      </c>
      <c r="C923" t="s">
        <v>67</v>
      </c>
      <c r="D923" t="s">
        <v>68</v>
      </c>
      <c r="E923" t="s">
        <v>85</v>
      </c>
      <c r="F923" t="s">
        <v>87</v>
      </c>
      <c r="G923" s="35">
        <v>141125</v>
      </c>
    </row>
    <row r="924" spans="1:7" x14ac:dyDescent="0.35">
      <c r="A924">
        <v>2000</v>
      </c>
      <c r="B924" t="s">
        <v>12</v>
      </c>
      <c r="C924" t="s">
        <v>34</v>
      </c>
      <c r="D924" t="s">
        <v>35</v>
      </c>
      <c r="E924" t="s">
        <v>85</v>
      </c>
      <c r="F924" t="s">
        <v>86</v>
      </c>
      <c r="G924" s="35">
        <v>203225</v>
      </c>
    </row>
    <row r="925" spans="1:7" x14ac:dyDescent="0.35">
      <c r="A925">
        <v>2001</v>
      </c>
      <c r="B925" t="s">
        <v>12</v>
      </c>
      <c r="C925" t="s">
        <v>34</v>
      </c>
      <c r="D925" t="s">
        <v>35</v>
      </c>
      <c r="E925" t="s">
        <v>85</v>
      </c>
      <c r="F925" t="s">
        <v>86</v>
      </c>
      <c r="G925" s="35">
        <v>215700</v>
      </c>
    </row>
    <row r="926" spans="1:7" x14ac:dyDescent="0.35">
      <c r="A926">
        <v>2002</v>
      </c>
      <c r="B926" t="s">
        <v>12</v>
      </c>
      <c r="C926" t="s">
        <v>34</v>
      </c>
      <c r="D926" t="s">
        <v>35</v>
      </c>
      <c r="E926" t="s">
        <v>85</v>
      </c>
      <c r="F926" t="s">
        <v>86</v>
      </c>
      <c r="G926" s="35">
        <v>187273</v>
      </c>
    </row>
    <row r="927" spans="1:7" x14ac:dyDescent="0.35">
      <c r="A927">
        <v>2003</v>
      </c>
      <c r="B927" t="s">
        <v>12</v>
      </c>
      <c r="C927" t="s">
        <v>34</v>
      </c>
      <c r="D927" t="s">
        <v>35</v>
      </c>
      <c r="E927" t="s">
        <v>85</v>
      </c>
      <c r="F927" t="s">
        <v>86</v>
      </c>
      <c r="G927" s="35">
        <v>159325</v>
      </c>
    </row>
    <row r="928" spans="1:7" x14ac:dyDescent="0.35">
      <c r="A928">
        <v>2004</v>
      </c>
      <c r="B928" t="s">
        <v>12</v>
      </c>
      <c r="C928" t="s">
        <v>34</v>
      </c>
      <c r="D928" t="s">
        <v>35</v>
      </c>
      <c r="E928" t="s">
        <v>85</v>
      </c>
      <c r="F928" t="s">
        <v>86</v>
      </c>
      <c r="G928" s="35">
        <v>118050</v>
      </c>
    </row>
    <row r="929" spans="1:7" x14ac:dyDescent="0.35">
      <c r="A929">
        <v>2005</v>
      </c>
      <c r="B929" t="s">
        <v>12</v>
      </c>
      <c r="C929" t="s">
        <v>34</v>
      </c>
      <c r="D929" t="s">
        <v>35</v>
      </c>
      <c r="E929" t="s">
        <v>85</v>
      </c>
      <c r="F929" t="s">
        <v>86</v>
      </c>
      <c r="G929" s="35">
        <v>94665</v>
      </c>
    </row>
    <row r="930" spans="1:7" x14ac:dyDescent="0.35">
      <c r="A930">
        <v>2006</v>
      </c>
      <c r="B930" t="s">
        <v>12</v>
      </c>
      <c r="C930" t="s">
        <v>34</v>
      </c>
      <c r="D930" t="s">
        <v>35</v>
      </c>
      <c r="E930" t="s">
        <v>85</v>
      </c>
      <c r="F930" t="s">
        <v>86</v>
      </c>
      <c r="G930" s="35">
        <v>109534</v>
      </c>
    </row>
    <row r="931" spans="1:7" x14ac:dyDescent="0.35">
      <c r="A931">
        <v>2007</v>
      </c>
      <c r="B931" t="s">
        <v>12</v>
      </c>
      <c r="C931" t="s">
        <v>34</v>
      </c>
      <c r="D931" t="s">
        <v>35</v>
      </c>
      <c r="E931" t="s">
        <v>85</v>
      </c>
      <c r="F931" t="s">
        <v>86</v>
      </c>
      <c r="G931" s="35">
        <v>141925</v>
      </c>
    </row>
    <row r="932" spans="1:7" x14ac:dyDescent="0.35">
      <c r="A932">
        <v>2008</v>
      </c>
      <c r="B932" t="s">
        <v>12</v>
      </c>
      <c r="C932" t="s">
        <v>34</v>
      </c>
      <c r="D932" t="s">
        <v>35</v>
      </c>
      <c r="E932" t="s">
        <v>85</v>
      </c>
      <c r="F932" t="s">
        <v>86</v>
      </c>
      <c r="G932" s="35">
        <v>116835</v>
      </c>
    </row>
    <row r="933" spans="1:7" x14ac:dyDescent="0.35">
      <c r="A933">
        <v>2009</v>
      </c>
      <c r="B933" t="s">
        <v>12</v>
      </c>
      <c r="C933" t="s">
        <v>34</v>
      </c>
      <c r="D933" t="s">
        <v>35</v>
      </c>
      <c r="E933" t="s">
        <v>85</v>
      </c>
      <c r="F933" t="s">
        <v>86</v>
      </c>
      <c r="G933" s="35">
        <v>123175</v>
      </c>
    </row>
    <row r="934" spans="1:7" x14ac:dyDescent="0.35">
      <c r="A934">
        <v>2010</v>
      </c>
      <c r="B934" t="s">
        <v>12</v>
      </c>
      <c r="C934" t="s">
        <v>34</v>
      </c>
      <c r="D934" t="s">
        <v>35</v>
      </c>
      <c r="E934" t="s">
        <v>85</v>
      </c>
      <c r="F934" t="s">
        <v>86</v>
      </c>
      <c r="G934" s="35">
        <v>178025</v>
      </c>
    </row>
    <row r="935" spans="1:7" x14ac:dyDescent="0.35">
      <c r="A935">
        <v>2011</v>
      </c>
      <c r="B935" t="s">
        <v>12</v>
      </c>
      <c r="C935" t="s">
        <v>34</v>
      </c>
      <c r="D935" t="s">
        <v>35</v>
      </c>
      <c r="E935" t="s">
        <v>85</v>
      </c>
      <c r="F935" t="s">
        <v>86</v>
      </c>
      <c r="G935" s="35">
        <v>138605</v>
      </c>
    </row>
    <row r="936" spans="1:7" x14ac:dyDescent="0.35">
      <c r="A936">
        <v>2012</v>
      </c>
      <c r="B936" t="s">
        <v>12</v>
      </c>
      <c r="C936" t="s">
        <v>34</v>
      </c>
      <c r="D936" t="s">
        <v>35</v>
      </c>
      <c r="E936" t="s">
        <v>85</v>
      </c>
      <c r="F936" t="s">
        <v>86</v>
      </c>
      <c r="G936" s="35">
        <v>112850</v>
      </c>
    </row>
    <row r="937" spans="1:7" x14ac:dyDescent="0.35">
      <c r="A937">
        <v>2013</v>
      </c>
      <c r="B937" t="s">
        <v>12</v>
      </c>
      <c r="C937" t="s">
        <v>34</v>
      </c>
      <c r="D937" t="s">
        <v>35</v>
      </c>
      <c r="E937" t="s">
        <v>85</v>
      </c>
      <c r="F937" t="s">
        <v>86</v>
      </c>
      <c r="G937" s="35">
        <v>96700</v>
      </c>
    </row>
    <row r="938" spans="1:7" x14ac:dyDescent="0.35">
      <c r="A938">
        <v>2014</v>
      </c>
      <c r="B938" t="s">
        <v>12</v>
      </c>
      <c r="C938" t="s">
        <v>34</v>
      </c>
      <c r="D938" t="s">
        <v>35</v>
      </c>
      <c r="E938" t="s">
        <v>85</v>
      </c>
      <c r="F938" t="s">
        <v>86</v>
      </c>
      <c r="G938" s="35">
        <v>143640</v>
      </c>
    </row>
    <row r="939" spans="1:7" x14ac:dyDescent="0.35">
      <c r="A939">
        <v>2015</v>
      </c>
      <c r="B939" t="s">
        <v>12</v>
      </c>
      <c r="C939" t="s">
        <v>34</v>
      </c>
      <c r="D939" t="s">
        <v>35</v>
      </c>
      <c r="E939" t="s">
        <v>85</v>
      </c>
      <c r="F939" t="s">
        <v>86</v>
      </c>
      <c r="G939" s="35">
        <v>119250</v>
      </c>
    </row>
    <row r="940" spans="1:7" x14ac:dyDescent="0.35">
      <c r="A940" s="3">
        <v>2016</v>
      </c>
      <c r="B940" t="s">
        <v>53</v>
      </c>
      <c r="C940" t="s">
        <v>58</v>
      </c>
      <c r="D940" t="s">
        <v>59</v>
      </c>
      <c r="E940" t="s">
        <v>85</v>
      </c>
      <c r="F940" t="s">
        <v>87</v>
      </c>
      <c r="G940" s="35">
        <v>91095</v>
      </c>
    </row>
    <row r="941" spans="1:7" x14ac:dyDescent="0.35">
      <c r="A941">
        <v>2000</v>
      </c>
      <c r="B941" t="s">
        <v>12</v>
      </c>
      <c r="C941" t="s">
        <v>36</v>
      </c>
      <c r="D941" t="s">
        <v>37</v>
      </c>
      <c r="E941" t="s">
        <v>85</v>
      </c>
      <c r="F941" t="s">
        <v>86</v>
      </c>
      <c r="G941" s="35">
        <v>191335</v>
      </c>
    </row>
    <row r="942" spans="1:7" x14ac:dyDescent="0.35">
      <c r="A942">
        <v>2001</v>
      </c>
      <c r="B942" t="s">
        <v>12</v>
      </c>
      <c r="C942" t="s">
        <v>36</v>
      </c>
      <c r="D942" t="s">
        <v>37</v>
      </c>
      <c r="E942" t="s">
        <v>85</v>
      </c>
      <c r="F942" t="s">
        <v>86</v>
      </c>
      <c r="G942" s="35">
        <v>235715</v>
      </c>
    </row>
    <row r="943" spans="1:7" x14ac:dyDescent="0.35">
      <c r="A943">
        <v>2002</v>
      </c>
      <c r="B943" t="s">
        <v>12</v>
      </c>
      <c r="C943" t="s">
        <v>36</v>
      </c>
      <c r="D943" t="s">
        <v>37</v>
      </c>
      <c r="E943" t="s">
        <v>85</v>
      </c>
      <c r="F943" t="s">
        <v>86</v>
      </c>
      <c r="G943" s="35">
        <v>153200</v>
      </c>
    </row>
    <row r="944" spans="1:7" x14ac:dyDescent="0.35">
      <c r="A944">
        <v>2003</v>
      </c>
      <c r="B944" t="s">
        <v>12</v>
      </c>
      <c r="C944" t="s">
        <v>36</v>
      </c>
      <c r="D944" t="s">
        <v>37</v>
      </c>
      <c r="E944" t="s">
        <v>85</v>
      </c>
      <c r="F944" t="s">
        <v>86</v>
      </c>
      <c r="G944" s="35">
        <v>106400</v>
      </c>
    </row>
    <row r="945" spans="1:7" x14ac:dyDescent="0.35">
      <c r="A945">
        <v>2004</v>
      </c>
      <c r="B945" t="s">
        <v>12</v>
      </c>
      <c r="C945" t="s">
        <v>36</v>
      </c>
      <c r="D945" t="s">
        <v>37</v>
      </c>
      <c r="E945" t="s">
        <v>85</v>
      </c>
      <c r="F945" t="s">
        <v>86</v>
      </c>
      <c r="G945" s="35">
        <v>98250</v>
      </c>
    </row>
    <row r="946" spans="1:7" x14ac:dyDescent="0.35">
      <c r="A946">
        <v>2005</v>
      </c>
      <c r="B946" t="s">
        <v>12</v>
      </c>
      <c r="C946" t="s">
        <v>36</v>
      </c>
      <c r="D946" t="s">
        <v>37</v>
      </c>
      <c r="E946" t="s">
        <v>85</v>
      </c>
      <c r="F946" t="s">
        <v>86</v>
      </c>
      <c r="G946" s="35">
        <v>51120</v>
      </c>
    </row>
    <row r="947" spans="1:7" x14ac:dyDescent="0.35">
      <c r="A947">
        <v>2006</v>
      </c>
      <c r="B947" t="s">
        <v>12</v>
      </c>
      <c r="C947" t="s">
        <v>36</v>
      </c>
      <c r="D947" t="s">
        <v>37</v>
      </c>
      <c r="E947" t="s">
        <v>85</v>
      </c>
      <c r="F947" t="s">
        <v>86</v>
      </c>
      <c r="G947" s="35">
        <v>84250</v>
      </c>
    </row>
    <row r="948" spans="1:7" x14ac:dyDescent="0.35">
      <c r="A948">
        <v>2007</v>
      </c>
      <c r="B948" t="s">
        <v>12</v>
      </c>
      <c r="C948" t="s">
        <v>36</v>
      </c>
      <c r="D948" t="s">
        <v>37</v>
      </c>
      <c r="E948" t="s">
        <v>85</v>
      </c>
      <c r="F948" t="s">
        <v>86</v>
      </c>
      <c r="G948" s="35">
        <v>114800</v>
      </c>
    </row>
    <row r="949" spans="1:7" x14ac:dyDescent="0.35">
      <c r="A949">
        <v>2008</v>
      </c>
      <c r="B949" t="s">
        <v>12</v>
      </c>
      <c r="C949" t="s">
        <v>36</v>
      </c>
      <c r="D949" t="s">
        <v>37</v>
      </c>
      <c r="E949" t="s">
        <v>85</v>
      </c>
      <c r="F949" t="s">
        <v>86</v>
      </c>
      <c r="G949" s="35">
        <v>166150</v>
      </c>
    </row>
    <row r="950" spans="1:7" x14ac:dyDescent="0.35">
      <c r="A950">
        <v>2009</v>
      </c>
      <c r="B950" t="s">
        <v>12</v>
      </c>
      <c r="C950" t="s">
        <v>36</v>
      </c>
      <c r="D950" t="s">
        <v>37</v>
      </c>
      <c r="E950" t="s">
        <v>85</v>
      </c>
      <c r="F950" t="s">
        <v>86</v>
      </c>
      <c r="G950" s="35">
        <v>109555</v>
      </c>
    </row>
    <row r="951" spans="1:7" x14ac:dyDescent="0.35">
      <c r="A951">
        <v>2010</v>
      </c>
      <c r="B951" t="s">
        <v>12</v>
      </c>
      <c r="C951" t="s">
        <v>36</v>
      </c>
      <c r="D951" t="s">
        <v>37</v>
      </c>
      <c r="E951" t="s">
        <v>85</v>
      </c>
      <c r="F951" t="s">
        <v>86</v>
      </c>
      <c r="G951" s="35">
        <v>52050</v>
      </c>
    </row>
    <row r="952" spans="1:7" x14ac:dyDescent="0.35">
      <c r="A952">
        <v>2011</v>
      </c>
      <c r="B952" t="s">
        <v>12</v>
      </c>
      <c r="C952" t="s">
        <v>36</v>
      </c>
      <c r="D952" t="s">
        <v>37</v>
      </c>
      <c r="E952" t="s">
        <v>85</v>
      </c>
      <c r="F952" t="s">
        <v>86</v>
      </c>
      <c r="G952" s="35">
        <v>155640</v>
      </c>
    </row>
    <row r="953" spans="1:7" x14ac:dyDescent="0.35">
      <c r="A953">
        <v>2012</v>
      </c>
      <c r="B953" t="s">
        <v>12</v>
      </c>
      <c r="C953" t="s">
        <v>36</v>
      </c>
      <c r="D953" t="s">
        <v>37</v>
      </c>
      <c r="E953" t="s">
        <v>85</v>
      </c>
      <c r="F953" t="s">
        <v>86</v>
      </c>
      <c r="G953" s="35">
        <v>112750</v>
      </c>
    </row>
    <row r="954" spans="1:7" x14ac:dyDescent="0.35">
      <c r="A954">
        <v>2013</v>
      </c>
      <c r="B954" t="s">
        <v>12</v>
      </c>
      <c r="C954" t="s">
        <v>36</v>
      </c>
      <c r="D954" t="s">
        <v>37</v>
      </c>
      <c r="E954" t="s">
        <v>85</v>
      </c>
      <c r="F954" t="s">
        <v>86</v>
      </c>
      <c r="G954" s="35">
        <v>114775</v>
      </c>
    </row>
    <row r="955" spans="1:7" x14ac:dyDescent="0.35">
      <c r="A955">
        <v>2014</v>
      </c>
      <c r="B955" t="s">
        <v>12</v>
      </c>
      <c r="C955" t="s">
        <v>36</v>
      </c>
      <c r="D955" t="s">
        <v>37</v>
      </c>
      <c r="E955" t="s">
        <v>85</v>
      </c>
      <c r="F955" t="s">
        <v>86</v>
      </c>
      <c r="G955" s="35">
        <v>54700</v>
      </c>
    </row>
    <row r="956" spans="1:7" x14ac:dyDescent="0.35">
      <c r="A956">
        <v>2015</v>
      </c>
      <c r="B956" t="s">
        <v>12</v>
      </c>
      <c r="C956" t="s">
        <v>36</v>
      </c>
      <c r="D956" t="s">
        <v>37</v>
      </c>
      <c r="E956" t="s">
        <v>85</v>
      </c>
      <c r="F956" t="s">
        <v>86</v>
      </c>
      <c r="G956" s="35">
        <v>104430</v>
      </c>
    </row>
    <row r="957" spans="1:7" x14ac:dyDescent="0.35">
      <c r="A957" s="3">
        <v>2016</v>
      </c>
      <c r="B957" t="s">
        <v>53</v>
      </c>
      <c r="C957" t="s">
        <v>58</v>
      </c>
      <c r="D957" t="s">
        <v>59</v>
      </c>
      <c r="E957" t="s">
        <v>85</v>
      </c>
      <c r="F957" t="s">
        <v>87</v>
      </c>
      <c r="G957" s="35">
        <v>184900</v>
      </c>
    </row>
    <row r="958" spans="1:7" x14ac:dyDescent="0.35">
      <c r="A958">
        <v>2000</v>
      </c>
      <c r="B958" t="s">
        <v>12</v>
      </c>
      <c r="C958" t="s">
        <v>38</v>
      </c>
      <c r="D958" t="s">
        <v>39</v>
      </c>
      <c r="E958" t="s">
        <v>85</v>
      </c>
      <c r="F958" t="s">
        <v>86</v>
      </c>
      <c r="G958" s="35">
        <v>167045</v>
      </c>
    </row>
    <row r="959" spans="1:7" x14ac:dyDescent="0.35">
      <c r="A959">
        <v>2001</v>
      </c>
      <c r="B959" t="s">
        <v>12</v>
      </c>
      <c r="C959" t="s">
        <v>38</v>
      </c>
      <c r="D959" t="s">
        <v>39</v>
      </c>
      <c r="E959" t="s">
        <v>85</v>
      </c>
      <c r="F959" t="s">
        <v>86</v>
      </c>
      <c r="G959" s="35">
        <v>124275</v>
      </c>
    </row>
    <row r="960" spans="1:7" x14ac:dyDescent="0.35">
      <c r="A960">
        <v>2002</v>
      </c>
      <c r="B960" t="s">
        <v>12</v>
      </c>
      <c r="C960" t="s">
        <v>38</v>
      </c>
      <c r="D960" t="s">
        <v>39</v>
      </c>
      <c r="E960" t="s">
        <v>85</v>
      </c>
      <c r="F960" t="s">
        <v>86</v>
      </c>
      <c r="G960" s="35">
        <v>175405</v>
      </c>
    </row>
    <row r="961" spans="1:7" x14ac:dyDescent="0.35">
      <c r="A961">
        <v>2003</v>
      </c>
      <c r="B961" t="s">
        <v>12</v>
      </c>
      <c r="C961" t="s">
        <v>38</v>
      </c>
      <c r="D961" t="s">
        <v>39</v>
      </c>
      <c r="E961" t="s">
        <v>85</v>
      </c>
      <c r="F961" t="s">
        <v>86</v>
      </c>
      <c r="G961" s="35">
        <v>90950</v>
      </c>
    </row>
    <row r="962" spans="1:7" x14ac:dyDescent="0.35">
      <c r="A962">
        <v>2004</v>
      </c>
      <c r="B962" t="s">
        <v>12</v>
      </c>
      <c r="C962" t="s">
        <v>38</v>
      </c>
      <c r="D962" t="s">
        <v>39</v>
      </c>
      <c r="E962" t="s">
        <v>85</v>
      </c>
      <c r="F962" t="s">
        <v>86</v>
      </c>
      <c r="G962" s="35">
        <v>79175</v>
      </c>
    </row>
    <row r="963" spans="1:7" x14ac:dyDescent="0.35">
      <c r="A963">
        <v>2005</v>
      </c>
      <c r="B963" t="s">
        <v>12</v>
      </c>
      <c r="C963" t="s">
        <v>38</v>
      </c>
      <c r="D963" t="s">
        <v>39</v>
      </c>
      <c r="E963" t="s">
        <v>85</v>
      </c>
      <c r="F963" t="s">
        <v>86</v>
      </c>
      <c r="G963" s="35">
        <v>31700</v>
      </c>
    </row>
    <row r="964" spans="1:7" x14ac:dyDescent="0.35">
      <c r="A964">
        <v>2006</v>
      </c>
      <c r="B964" t="s">
        <v>12</v>
      </c>
      <c r="C964" t="s">
        <v>38</v>
      </c>
      <c r="D964" t="s">
        <v>39</v>
      </c>
      <c r="E964" t="s">
        <v>85</v>
      </c>
      <c r="F964" t="s">
        <v>86</v>
      </c>
      <c r="G964" s="35">
        <v>72400</v>
      </c>
    </row>
    <row r="965" spans="1:7" x14ac:dyDescent="0.35">
      <c r="A965">
        <v>2007</v>
      </c>
      <c r="B965" t="s">
        <v>12</v>
      </c>
      <c r="C965" t="s">
        <v>38</v>
      </c>
      <c r="D965" t="s">
        <v>39</v>
      </c>
      <c r="E965" t="s">
        <v>85</v>
      </c>
      <c r="F965" t="s">
        <v>86</v>
      </c>
      <c r="G965" s="35">
        <v>77650</v>
      </c>
    </row>
    <row r="966" spans="1:7" x14ac:dyDescent="0.35">
      <c r="A966">
        <v>2008</v>
      </c>
      <c r="B966" t="s">
        <v>12</v>
      </c>
      <c r="C966" t="s">
        <v>38</v>
      </c>
      <c r="D966" t="s">
        <v>39</v>
      </c>
      <c r="E966" t="s">
        <v>85</v>
      </c>
      <c r="F966" t="s">
        <v>86</v>
      </c>
      <c r="G966" s="35">
        <v>82725</v>
      </c>
    </row>
    <row r="967" spans="1:7" x14ac:dyDescent="0.35">
      <c r="A967">
        <v>2009</v>
      </c>
      <c r="B967" t="s">
        <v>12</v>
      </c>
      <c r="C967" t="s">
        <v>38</v>
      </c>
      <c r="D967" t="s">
        <v>39</v>
      </c>
      <c r="E967" t="s">
        <v>85</v>
      </c>
      <c r="F967" t="s">
        <v>86</v>
      </c>
      <c r="G967" s="35">
        <v>162400</v>
      </c>
    </row>
    <row r="968" spans="1:7" x14ac:dyDescent="0.35">
      <c r="A968">
        <v>2010</v>
      </c>
      <c r="B968" t="s">
        <v>12</v>
      </c>
      <c r="C968" t="s">
        <v>38</v>
      </c>
      <c r="D968" t="s">
        <v>39</v>
      </c>
      <c r="E968" t="s">
        <v>85</v>
      </c>
      <c r="F968" t="s">
        <v>86</v>
      </c>
      <c r="G968" s="35">
        <v>105700</v>
      </c>
    </row>
    <row r="969" spans="1:7" x14ac:dyDescent="0.35">
      <c r="A969">
        <v>2011</v>
      </c>
      <c r="B969" t="s">
        <v>12</v>
      </c>
      <c r="C969" t="s">
        <v>38</v>
      </c>
      <c r="D969" t="s">
        <v>39</v>
      </c>
      <c r="E969" t="s">
        <v>85</v>
      </c>
      <c r="F969" t="s">
        <v>86</v>
      </c>
      <c r="G969" s="35">
        <v>145575</v>
      </c>
    </row>
    <row r="970" spans="1:7" x14ac:dyDescent="0.35">
      <c r="A970">
        <v>2012</v>
      </c>
      <c r="B970" t="s">
        <v>12</v>
      </c>
      <c r="C970" t="s">
        <v>38</v>
      </c>
      <c r="D970" t="s">
        <v>39</v>
      </c>
      <c r="E970" t="s">
        <v>85</v>
      </c>
      <c r="F970" t="s">
        <v>86</v>
      </c>
      <c r="G970" s="35">
        <v>61000</v>
      </c>
    </row>
    <row r="971" spans="1:7" x14ac:dyDescent="0.35">
      <c r="A971">
        <v>2013</v>
      </c>
      <c r="B971" t="s">
        <v>12</v>
      </c>
      <c r="C971" t="s">
        <v>38</v>
      </c>
      <c r="D971" t="s">
        <v>39</v>
      </c>
      <c r="E971" t="s">
        <v>85</v>
      </c>
      <c r="F971" t="s">
        <v>86</v>
      </c>
      <c r="G971" s="35">
        <v>81750</v>
      </c>
    </row>
    <row r="972" spans="1:7" x14ac:dyDescent="0.35">
      <c r="A972">
        <v>2014</v>
      </c>
      <c r="B972" t="s">
        <v>12</v>
      </c>
      <c r="C972" t="s">
        <v>38</v>
      </c>
      <c r="D972" t="s">
        <v>39</v>
      </c>
      <c r="E972" t="s">
        <v>85</v>
      </c>
      <c r="F972" t="s">
        <v>86</v>
      </c>
      <c r="G972" s="35">
        <v>211200</v>
      </c>
    </row>
    <row r="973" spans="1:7" x14ac:dyDescent="0.35">
      <c r="A973">
        <v>2015</v>
      </c>
      <c r="B973" t="s">
        <v>12</v>
      </c>
      <c r="C973" t="s">
        <v>38</v>
      </c>
      <c r="D973" t="s">
        <v>39</v>
      </c>
      <c r="E973" t="s">
        <v>85</v>
      </c>
      <c r="F973" t="s">
        <v>86</v>
      </c>
      <c r="G973" s="35">
        <v>88050</v>
      </c>
    </row>
    <row r="974" spans="1:7" x14ac:dyDescent="0.35">
      <c r="A974" s="3">
        <v>2016</v>
      </c>
      <c r="B974" t="s">
        <v>64</v>
      </c>
      <c r="C974" t="s">
        <v>69</v>
      </c>
      <c r="D974" t="s">
        <v>70</v>
      </c>
      <c r="E974" t="s">
        <v>85</v>
      </c>
      <c r="F974" t="s">
        <v>87</v>
      </c>
    </row>
    <row r="975" spans="1:7" x14ac:dyDescent="0.35">
      <c r="A975">
        <v>2000</v>
      </c>
      <c r="B975" t="s">
        <v>12</v>
      </c>
      <c r="C975" t="s">
        <v>13</v>
      </c>
      <c r="D975" t="s">
        <v>14</v>
      </c>
      <c r="E975" t="s">
        <v>85</v>
      </c>
      <c r="F975" t="s">
        <v>86</v>
      </c>
      <c r="G975" s="35">
        <v>11350</v>
      </c>
    </row>
    <row r="976" spans="1:7" x14ac:dyDescent="0.35">
      <c r="A976">
        <v>2001</v>
      </c>
      <c r="B976" t="s">
        <v>12</v>
      </c>
      <c r="C976" t="s">
        <v>13</v>
      </c>
      <c r="D976" t="s">
        <v>14</v>
      </c>
      <c r="E976" t="s">
        <v>85</v>
      </c>
      <c r="F976" t="s">
        <v>86</v>
      </c>
      <c r="G976" s="35">
        <v>11000</v>
      </c>
    </row>
    <row r="977" spans="1:7" x14ac:dyDescent="0.35">
      <c r="A977">
        <v>2002</v>
      </c>
      <c r="B977" t="s">
        <v>12</v>
      </c>
      <c r="C977" t="s">
        <v>13</v>
      </c>
      <c r="D977" t="s">
        <v>14</v>
      </c>
      <c r="E977" t="s">
        <v>85</v>
      </c>
      <c r="F977" t="s">
        <v>86</v>
      </c>
    </row>
    <row r="978" spans="1:7" x14ac:dyDescent="0.35">
      <c r="A978">
        <v>2003</v>
      </c>
      <c r="B978" t="s">
        <v>12</v>
      </c>
      <c r="C978" t="s">
        <v>13</v>
      </c>
      <c r="D978" t="s">
        <v>14</v>
      </c>
      <c r="E978" t="s">
        <v>85</v>
      </c>
      <c r="F978" t="s">
        <v>86</v>
      </c>
    </row>
    <row r="979" spans="1:7" x14ac:dyDescent="0.35">
      <c r="A979">
        <v>2004</v>
      </c>
      <c r="B979" t="s">
        <v>12</v>
      </c>
      <c r="C979" t="s">
        <v>13</v>
      </c>
      <c r="D979" t="s">
        <v>14</v>
      </c>
      <c r="E979" t="s">
        <v>85</v>
      </c>
      <c r="F979" t="s">
        <v>86</v>
      </c>
      <c r="G979" s="35">
        <v>9350</v>
      </c>
    </row>
    <row r="980" spans="1:7" x14ac:dyDescent="0.35">
      <c r="A980">
        <v>2005</v>
      </c>
      <c r="B980" t="s">
        <v>12</v>
      </c>
      <c r="C980" t="s">
        <v>13</v>
      </c>
      <c r="D980" t="s">
        <v>14</v>
      </c>
      <c r="E980" t="s">
        <v>85</v>
      </c>
      <c r="F980" t="s">
        <v>86</v>
      </c>
    </row>
    <row r="981" spans="1:7" x14ac:dyDescent="0.35">
      <c r="A981">
        <v>2006</v>
      </c>
      <c r="B981" t="s">
        <v>12</v>
      </c>
      <c r="C981" t="s">
        <v>13</v>
      </c>
      <c r="D981" t="s">
        <v>14</v>
      </c>
      <c r="E981" t="s">
        <v>85</v>
      </c>
      <c r="F981" t="s">
        <v>86</v>
      </c>
      <c r="G981" s="35">
        <v>4450</v>
      </c>
    </row>
    <row r="982" spans="1:7" x14ac:dyDescent="0.35">
      <c r="A982">
        <v>2007</v>
      </c>
      <c r="B982" t="s">
        <v>12</v>
      </c>
      <c r="C982" t="s">
        <v>13</v>
      </c>
      <c r="D982" t="s">
        <v>14</v>
      </c>
      <c r="E982" t="s">
        <v>85</v>
      </c>
      <c r="F982" t="s">
        <v>86</v>
      </c>
      <c r="G982" s="35">
        <v>600</v>
      </c>
    </row>
    <row r="983" spans="1:7" x14ac:dyDescent="0.35">
      <c r="A983">
        <v>2008</v>
      </c>
      <c r="B983" t="s">
        <v>12</v>
      </c>
      <c r="C983" t="s">
        <v>13</v>
      </c>
      <c r="D983" t="s">
        <v>14</v>
      </c>
      <c r="E983" t="s">
        <v>85</v>
      </c>
      <c r="F983" t="s">
        <v>86</v>
      </c>
      <c r="G983" s="35">
        <v>25500</v>
      </c>
    </row>
    <row r="984" spans="1:7" x14ac:dyDescent="0.35">
      <c r="A984">
        <v>2009</v>
      </c>
      <c r="B984" t="s">
        <v>12</v>
      </c>
      <c r="C984" t="s">
        <v>13</v>
      </c>
      <c r="D984" t="s">
        <v>14</v>
      </c>
      <c r="E984" t="s">
        <v>85</v>
      </c>
      <c r="F984" t="s">
        <v>86</v>
      </c>
      <c r="G984" s="35">
        <v>500</v>
      </c>
    </row>
    <row r="985" spans="1:7" x14ac:dyDescent="0.35">
      <c r="A985">
        <v>2010</v>
      </c>
      <c r="B985" t="s">
        <v>12</v>
      </c>
      <c r="C985" t="s">
        <v>13</v>
      </c>
      <c r="D985" t="s">
        <v>14</v>
      </c>
      <c r="E985" t="s">
        <v>85</v>
      </c>
      <c r="F985" t="s">
        <v>86</v>
      </c>
      <c r="G985" s="35">
        <v>800</v>
      </c>
    </row>
    <row r="986" spans="1:7" x14ac:dyDescent="0.35">
      <c r="A986">
        <v>2011</v>
      </c>
      <c r="B986" t="s">
        <v>12</v>
      </c>
      <c r="C986" t="s">
        <v>13</v>
      </c>
      <c r="D986" t="s">
        <v>14</v>
      </c>
      <c r="E986" t="s">
        <v>85</v>
      </c>
      <c r="F986" t="s">
        <v>86</v>
      </c>
      <c r="G986" s="35">
        <v>17350</v>
      </c>
    </row>
    <row r="987" spans="1:7" x14ac:dyDescent="0.35">
      <c r="A987">
        <v>2012</v>
      </c>
      <c r="B987" t="s">
        <v>12</v>
      </c>
      <c r="C987" t="s">
        <v>13</v>
      </c>
      <c r="D987" t="s">
        <v>14</v>
      </c>
      <c r="E987" t="s">
        <v>85</v>
      </c>
      <c r="F987" t="s">
        <v>86</v>
      </c>
      <c r="G987" s="35">
        <v>1000</v>
      </c>
    </row>
    <row r="988" spans="1:7" x14ac:dyDescent="0.35">
      <c r="A988">
        <v>2013</v>
      </c>
      <c r="B988" t="s">
        <v>12</v>
      </c>
      <c r="C988" t="s">
        <v>13</v>
      </c>
      <c r="D988" t="s">
        <v>14</v>
      </c>
      <c r="E988" t="s">
        <v>85</v>
      </c>
      <c r="F988" t="s">
        <v>86</v>
      </c>
      <c r="G988" s="35">
        <v>15500</v>
      </c>
    </row>
    <row r="989" spans="1:7" x14ac:dyDescent="0.35">
      <c r="A989">
        <v>2014</v>
      </c>
      <c r="B989" t="s">
        <v>12</v>
      </c>
      <c r="C989" t="s">
        <v>13</v>
      </c>
      <c r="D989" t="s">
        <v>14</v>
      </c>
      <c r="E989" t="s">
        <v>85</v>
      </c>
      <c r="F989" t="s">
        <v>86</v>
      </c>
    </row>
    <row r="990" spans="1:7" x14ac:dyDescent="0.35">
      <c r="A990">
        <v>2015</v>
      </c>
      <c r="B990" t="s">
        <v>12</v>
      </c>
      <c r="C990" t="s">
        <v>13</v>
      </c>
      <c r="D990" t="s">
        <v>14</v>
      </c>
      <c r="E990" t="s">
        <v>85</v>
      </c>
      <c r="F990" t="s">
        <v>86</v>
      </c>
    </row>
    <row r="991" spans="1:7" x14ac:dyDescent="0.35">
      <c r="A991" s="3">
        <v>2016</v>
      </c>
      <c r="B991" t="s">
        <v>64</v>
      </c>
      <c r="C991" t="s">
        <v>71</v>
      </c>
      <c r="D991" t="s">
        <v>72</v>
      </c>
      <c r="E991" t="s">
        <v>85</v>
      </c>
      <c r="F991" t="s">
        <v>87</v>
      </c>
      <c r="G991" s="35">
        <v>52500</v>
      </c>
    </row>
    <row r="992" spans="1:7" x14ac:dyDescent="0.35">
      <c r="A992">
        <v>2000</v>
      </c>
      <c r="B992" t="s">
        <v>12</v>
      </c>
      <c r="C992" t="s">
        <v>40</v>
      </c>
      <c r="D992" t="s">
        <v>41</v>
      </c>
      <c r="E992" t="s">
        <v>85</v>
      </c>
      <c r="F992" t="s">
        <v>86</v>
      </c>
      <c r="G992" s="35">
        <v>6425</v>
      </c>
    </row>
    <row r="993" spans="1:7" x14ac:dyDescent="0.35">
      <c r="A993">
        <v>2001</v>
      </c>
      <c r="B993" t="s">
        <v>12</v>
      </c>
      <c r="C993" t="s">
        <v>40</v>
      </c>
      <c r="D993" t="s">
        <v>41</v>
      </c>
      <c r="E993" t="s">
        <v>85</v>
      </c>
      <c r="F993" t="s">
        <v>86</v>
      </c>
      <c r="G993" s="35">
        <v>10100</v>
      </c>
    </row>
    <row r="994" spans="1:7" x14ac:dyDescent="0.35">
      <c r="A994">
        <v>2002</v>
      </c>
      <c r="B994" t="s">
        <v>12</v>
      </c>
      <c r="C994" t="s">
        <v>40</v>
      </c>
      <c r="D994" t="s">
        <v>41</v>
      </c>
      <c r="E994" t="s">
        <v>85</v>
      </c>
      <c r="F994" t="s">
        <v>86</v>
      </c>
      <c r="G994" s="35">
        <v>3900</v>
      </c>
    </row>
    <row r="995" spans="1:7" x14ac:dyDescent="0.35">
      <c r="A995">
        <v>2003</v>
      </c>
      <c r="B995" t="s">
        <v>12</v>
      </c>
      <c r="C995" t="s">
        <v>40</v>
      </c>
      <c r="D995" t="s">
        <v>41</v>
      </c>
      <c r="E995" t="s">
        <v>85</v>
      </c>
      <c r="F995" t="s">
        <v>86</v>
      </c>
      <c r="G995" s="35">
        <v>1800</v>
      </c>
    </row>
    <row r="996" spans="1:7" x14ac:dyDescent="0.35">
      <c r="A996">
        <v>2004</v>
      </c>
      <c r="B996" t="s">
        <v>12</v>
      </c>
      <c r="C996" t="s">
        <v>40</v>
      </c>
      <c r="D996" t="s">
        <v>41</v>
      </c>
      <c r="E996" t="s">
        <v>85</v>
      </c>
      <c r="F996" t="s">
        <v>86</v>
      </c>
      <c r="G996" s="35">
        <v>1300</v>
      </c>
    </row>
    <row r="997" spans="1:7" x14ac:dyDescent="0.35">
      <c r="A997">
        <v>2005</v>
      </c>
      <c r="B997" t="s">
        <v>12</v>
      </c>
      <c r="C997" t="s">
        <v>40</v>
      </c>
      <c r="D997" t="s">
        <v>41</v>
      </c>
      <c r="E997" t="s">
        <v>85</v>
      </c>
      <c r="F997" t="s">
        <v>86</v>
      </c>
    </row>
    <row r="998" spans="1:7" x14ac:dyDescent="0.35">
      <c r="A998">
        <v>2006</v>
      </c>
      <c r="B998" t="s">
        <v>12</v>
      </c>
      <c r="C998" t="s">
        <v>40</v>
      </c>
      <c r="D998" t="s">
        <v>41</v>
      </c>
      <c r="E998" t="s">
        <v>85</v>
      </c>
      <c r="F998" t="s">
        <v>86</v>
      </c>
    </row>
    <row r="999" spans="1:7" x14ac:dyDescent="0.35">
      <c r="A999">
        <v>2007</v>
      </c>
      <c r="B999" t="s">
        <v>12</v>
      </c>
      <c r="C999" t="s">
        <v>40</v>
      </c>
      <c r="D999" t="s">
        <v>41</v>
      </c>
      <c r="E999" t="s">
        <v>85</v>
      </c>
      <c r="F999" t="s">
        <v>86</v>
      </c>
      <c r="G999" s="35">
        <v>3330</v>
      </c>
    </row>
    <row r="1000" spans="1:7" x14ac:dyDescent="0.35">
      <c r="A1000">
        <v>2008</v>
      </c>
      <c r="B1000" t="s">
        <v>12</v>
      </c>
      <c r="C1000" t="s">
        <v>40</v>
      </c>
      <c r="D1000" t="s">
        <v>41</v>
      </c>
      <c r="E1000" t="s">
        <v>85</v>
      </c>
      <c r="F1000" t="s">
        <v>86</v>
      </c>
      <c r="G1000" s="35">
        <v>1550</v>
      </c>
    </row>
    <row r="1001" spans="1:7" x14ac:dyDescent="0.35">
      <c r="A1001">
        <v>2009</v>
      </c>
      <c r="B1001" t="s">
        <v>12</v>
      </c>
      <c r="C1001" t="s">
        <v>40</v>
      </c>
      <c r="D1001" t="s">
        <v>41</v>
      </c>
      <c r="E1001" t="s">
        <v>85</v>
      </c>
      <c r="F1001" t="s">
        <v>86</v>
      </c>
      <c r="G1001" s="35">
        <v>15650</v>
      </c>
    </row>
    <row r="1002" spans="1:7" x14ac:dyDescent="0.35">
      <c r="A1002">
        <v>2010</v>
      </c>
      <c r="B1002" t="s">
        <v>12</v>
      </c>
      <c r="C1002" t="s">
        <v>40</v>
      </c>
      <c r="D1002" t="s">
        <v>41</v>
      </c>
      <c r="E1002" t="s">
        <v>85</v>
      </c>
      <c r="F1002" t="s">
        <v>86</v>
      </c>
      <c r="G1002" s="35">
        <v>2200</v>
      </c>
    </row>
    <row r="1003" spans="1:7" x14ac:dyDescent="0.35">
      <c r="A1003">
        <v>2011</v>
      </c>
      <c r="B1003" t="s">
        <v>12</v>
      </c>
      <c r="C1003" t="s">
        <v>40</v>
      </c>
      <c r="D1003" t="s">
        <v>41</v>
      </c>
      <c r="E1003" t="s">
        <v>85</v>
      </c>
      <c r="F1003" t="s">
        <v>86</v>
      </c>
      <c r="G1003" s="35">
        <v>805</v>
      </c>
    </row>
    <row r="1004" spans="1:7" x14ac:dyDescent="0.35">
      <c r="A1004">
        <v>2012</v>
      </c>
      <c r="B1004" t="s">
        <v>12</v>
      </c>
      <c r="C1004" t="s">
        <v>40</v>
      </c>
      <c r="D1004" t="s">
        <v>41</v>
      </c>
      <c r="E1004" t="s">
        <v>85</v>
      </c>
      <c r="F1004" t="s">
        <v>86</v>
      </c>
      <c r="G1004" s="35">
        <v>3350</v>
      </c>
    </row>
    <row r="1005" spans="1:7" x14ac:dyDescent="0.35">
      <c r="A1005">
        <v>2013</v>
      </c>
      <c r="B1005" t="s">
        <v>12</v>
      </c>
      <c r="C1005" t="s">
        <v>40</v>
      </c>
      <c r="D1005" t="s">
        <v>41</v>
      </c>
      <c r="E1005" t="s">
        <v>85</v>
      </c>
      <c r="F1005" t="s">
        <v>86</v>
      </c>
      <c r="G1005" s="35">
        <v>9300</v>
      </c>
    </row>
    <row r="1006" spans="1:7" x14ac:dyDescent="0.35">
      <c r="A1006">
        <v>2014</v>
      </c>
      <c r="B1006" t="s">
        <v>12</v>
      </c>
      <c r="C1006" t="s">
        <v>40</v>
      </c>
      <c r="D1006" t="s">
        <v>41</v>
      </c>
      <c r="E1006" t="s">
        <v>85</v>
      </c>
      <c r="F1006" t="s">
        <v>86</v>
      </c>
      <c r="G1006" s="35">
        <v>24700</v>
      </c>
    </row>
    <row r="1007" spans="1:7" x14ac:dyDescent="0.35">
      <c r="A1007">
        <v>2015</v>
      </c>
      <c r="B1007" t="s">
        <v>12</v>
      </c>
      <c r="C1007" t="s">
        <v>40</v>
      </c>
      <c r="D1007" t="s">
        <v>41</v>
      </c>
      <c r="E1007" t="s">
        <v>85</v>
      </c>
      <c r="F1007" t="s">
        <v>86</v>
      </c>
      <c r="G1007" s="35">
        <v>5200</v>
      </c>
    </row>
    <row r="1008" spans="1:7" x14ac:dyDescent="0.35">
      <c r="A1008" s="3">
        <v>2016</v>
      </c>
      <c r="B1008" t="s">
        <v>64</v>
      </c>
      <c r="C1008" t="s">
        <v>73</v>
      </c>
      <c r="D1008" t="s">
        <v>74</v>
      </c>
      <c r="E1008" t="s">
        <v>85</v>
      </c>
      <c r="F1008" t="s">
        <v>87</v>
      </c>
      <c r="G1008" s="35">
        <v>126810</v>
      </c>
    </row>
    <row r="1009" spans="1:7" x14ac:dyDescent="0.35">
      <c r="A1009">
        <v>2000</v>
      </c>
      <c r="B1009" t="s">
        <v>12</v>
      </c>
      <c r="C1009" t="s">
        <v>42</v>
      </c>
      <c r="D1009" t="s">
        <v>43</v>
      </c>
      <c r="E1009" t="s">
        <v>85</v>
      </c>
      <c r="F1009" t="s">
        <v>86</v>
      </c>
      <c r="G1009" s="35">
        <v>39100</v>
      </c>
    </row>
    <row r="1010" spans="1:7" x14ac:dyDescent="0.35">
      <c r="A1010">
        <v>2001</v>
      </c>
      <c r="B1010" t="s">
        <v>12</v>
      </c>
      <c r="C1010" t="s">
        <v>42</v>
      </c>
      <c r="D1010" t="s">
        <v>43</v>
      </c>
      <c r="E1010" t="s">
        <v>85</v>
      </c>
      <c r="F1010" t="s">
        <v>86</v>
      </c>
      <c r="G1010" s="35">
        <v>7100</v>
      </c>
    </row>
    <row r="1011" spans="1:7" x14ac:dyDescent="0.35">
      <c r="A1011">
        <v>2002</v>
      </c>
      <c r="B1011" t="s">
        <v>12</v>
      </c>
      <c r="C1011" t="s">
        <v>42</v>
      </c>
      <c r="D1011" t="s">
        <v>43</v>
      </c>
      <c r="E1011" t="s">
        <v>85</v>
      </c>
      <c r="F1011" t="s">
        <v>86</v>
      </c>
      <c r="G1011" s="35">
        <v>7800</v>
      </c>
    </row>
    <row r="1012" spans="1:7" x14ac:dyDescent="0.35">
      <c r="A1012">
        <v>2003</v>
      </c>
      <c r="B1012" t="s">
        <v>12</v>
      </c>
      <c r="C1012" t="s">
        <v>42</v>
      </c>
      <c r="D1012" t="s">
        <v>43</v>
      </c>
      <c r="E1012" t="s">
        <v>85</v>
      </c>
      <c r="F1012" t="s">
        <v>86</v>
      </c>
      <c r="G1012" s="35">
        <v>1000</v>
      </c>
    </row>
    <row r="1013" spans="1:7" x14ac:dyDescent="0.35">
      <c r="A1013">
        <v>2004</v>
      </c>
      <c r="B1013" t="s">
        <v>12</v>
      </c>
      <c r="C1013" t="s">
        <v>42</v>
      </c>
      <c r="D1013" t="s">
        <v>43</v>
      </c>
      <c r="E1013" t="s">
        <v>85</v>
      </c>
      <c r="F1013" t="s">
        <v>86</v>
      </c>
    </row>
    <row r="1014" spans="1:7" x14ac:dyDescent="0.35">
      <c r="A1014">
        <v>2005</v>
      </c>
      <c r="B1014" t="s">
        <v>12</v>
      </c>
      <c r="C1014" t="s">
        <v>42</v>
      </c>
      <c r="D1014" t="s">
        <v>43</v>
      </c>
      <c r="E1014" t="s">
        <v>85</v>
      </c>
      <c r="F1014" t="s">
        <v>86</v>
      </c>
    </row>
    <row r="1015" spans="1:7" x14ac:dyDescent="0.35">
      <c r="A1015">
        <v>2006</v>
      </c>
      <c r="B1015" t="s">
        <v>12</v>
      </c>
      <c r="C1015" t="s">
        <v>42</v>
      </c>
      <c r="D1015" t="s">
        <v>43</v>
      </c>
      <c r="E1015" t="s">
        <v>85</v>
      </c>
      <c r="F1015" t="s">
        <v>86</v>
      </c>
      <c r="G1015" s="35">
        <v>10600</v>
      </c>
    </row>
    <row r="1016" spans="1:7" x14ac:dyDescent="0.35">
      <c r="A1016">
        <v>2007</v>
      </c>
      <c r="B1016" t="s">
        <v>12</v>
      </c>
      <c r="C1016" t="s">
        <v>42</v>
      </c>
      <c r="D1016" t="s">
        <v>43</v>
      </c>
      <c r="E1016" t="s">
        <v>85</v>
      </c>
      <c r="F1016" t="s">
        <v>86</v>
      </c>
      <c r="G1016" s="35">
        <v>1800</v>
      </c>
    </row>
    <row r="1017" spans="1:7" x14ac:dyDescent="0.35">
      <c r="A1017">
        <v>2008</v>
      </c>
      <c r="B1017" t="s">
        <v>12</v>
      </c>
      <c r="C1017" t="s">
        <v>42</v>
      </c>
      <c r="D1017" t="s">
        <v>43</v>
      </c>
      <c r="E1017" t="s">
        <v>85</v>
      </c>
      <c r="F1017" t="s">
        <v>86</v>
      </c>
      <c r="G1017" s="35">
        <v>700</v>
      </c>
    </row>
    <row r="1018" spans="1:7" x14ac:dyDescent="0.35">
      <c r="A1018">
        <v>2009</v>
      </c>
      <c r="B1018" t="s">
        <v>12</v>
      </c>
      <c r="C1018" t="s">
        <v>42</v>
      </c>
      <c r="D1018" t="s">
        <v>43</v>
      </c>
      <c r="E1018" t="s">
        <v>85</v>
      </c>
      <c r="F1018" t="s">
        <v>86</v>
      </c>
      <c r="G1018" s="35">
        <v>1000</v>
      </c>
    </row>
    <row r="1019" spans="1:7" x14ac:dyDescent="0.35">
      <c r="A1019">
        <v>2010</v>
      </c>
      <c r="B1019" t="s">
        <v>12</v>
      </c>
      <c r="C1019" t="s">
        <v>42</v>
      </c>
      <c r="D1019" t="s">
        <v>43</v>
      </c>
      <c r="E1019" t="s">
        <v>85</v>
      </c>
      <c r="F1019" t="s">
        <v>86</v>
      </c>
      <c r="G1019" s="35">
        <v>1200</v>
      </c>
    </row>
    <row r="1020" spans="1:7" x14ac:dyDescent="0.35">
      <c r="A1020">
        <v>2011</v>
      </c>
      <c r="B1020" t="s">
        <v>12</v>
      </c>
      <c r="C1020" t="s">
        <v>42</v>
      </c>
      <c r="D1020" t="s">
        <v>43</v>
      </c>
      <c r="E1020" t="s">
        <v>85</v>
      </c>
      <c r="F1020" t="s">
        <v>86</v>
      </c>
    </row>
    <row r="1021" spans="1:7" x14ac:dyDescent="0.35">
      <c r="A1021">
        <v>2012</v>
      </c>
      <c r="B1021" t="s">
        <v>12</v>
      </c>
      <c r="C1021" t="s">
        <v>42</v>
      </c>
      <c r="D1021" t="s">
        <v>43</v>
      </c>
      <c r="E1021" t="s">
        <v>85</v>
      </c>
      <c r="F1021" t="s">
        <v>86</v>
      </c>
      <c r="G1021" s="35">
        <v>900</v>
      </c>
    </row>
    <row r="1022" spans="1:7" x14ac:dyDescent="0.35">
      <c r="A1022">
        <v>2013</v>
      </c>
      <c r="B1022" t="s">
        <v>12</v>
      </c>
      <c r="C1022" t="s">
        <v>42</v>
      </c>
      <c r="D1022" t="s">
        <v>43</v>
      </c>
      <c r="E1022" t="s">
        <v>85</v>
      </c>
      <c r="F1022" t="s">
        <v>86</v>
      </c>
    </row>
    <row r="1023" spans="1:7" x14ac:dyDescent="0.35">
      <c r="A1023">
        <v>2014</v>
      </c>
      <c r="B1023" t="s">
        <v>12</v>
      </c>
      <c r="C1023" t="s">
        <v>42</v>
      </c>
      <c r="D1023" t="s">
        <v>43</v>
      </c>
      <c r="E1023" t="s">
        <v>85</v>
      </c>
      <c r="F1023" t="s">
        <v>86</v>
      </c>
    </row>
    <row r="1024" spans="1:7" x14ac:dyDescent="0.35">
      <c r="A1024">
        <v>2015</v>
      </c>
      <c r="B1024" t="s">
        <v>12</v>
      </c>
      <c r="C1024" t="s">
        <v>42</v>
      </c>
      <c r="D1024" t="s">
        <v>43</v>
      </c>
      <c r="E1024" t="s">
        <v>85</v>
      </c>
      <c r="F1024" t="s">
        <v>86</v>
      </c>
      <c r="G1024" s="35">
        <v>2090</v>
      </c>
    </row>
    <row r="1025" spans="1:7" x14ac:dyDescent="0.35">
      <c r="A1025" s="3">
        <v>2016</v>
      </c>
      <c r="B1025" t="s">
        <v>64</v>
      </c>
      <c r="C1025" t="s">
        <v>75</v>
      </c>
      <c r="D1025" t="s">
        <v>76</v>
      </c>
      <c r="E1025" t="s">
        <v>85</v>
      </c>
      <c r="F1025" t="s">
        <v>87</v>
      </c>
      <c r="G1025" s="35">
        <v>379605</v>
      </c>
    </row>
    <row r="1026" spans="1:7" x14ac:dyDescent="0.35">
      <c r="A1026" s="3">
        <v>2016</v>
      </c>
      <c r="B1026" t="s">
        <v>53</v>
      </c>
      <c r="C1026" t="s">
        <v>77</v>
      </c>
      <c r="D1026" t="s">
        <v>78</v>
      </c>
      <c r="E1026" t="s">
        <v>85</v>
      </c>
      <c r="F1026" t="s">
        <v>87</v>
      </c>
      <c r="G1026" s="35">
        <v>79250</v>
      </c>
    </row>
    <row r="1027" spans="1:7" x14ac:dyDescent="0.35">
      <c r="A1027">
        <v>2000</v>
      </c>
      <c r="B1027" t="s">
        <v>12</v>
      </c>
      <c r="C1027" t="s">
        <v>44</v>
      </c>
      <c r="D1027" t="s">
        <v>45</v>
      </c>
      <c r="E1027" t="s">
        <v>85</v>
      </c>
      <c r="F1027" t="s">
        <v>86</v>
      </c>
      <c r="G1027" s="35">
        <v>3500</v>
      </c>
    </row>
    <row r="1028" spans="1:7" x14ac:dyDescent="0.35">
      <c r="A1028">
        <v>2001</v>
      </c>
      <c r="B1028" t="s">
        <v>12</v>
      </c>
      <c r="C1028" t="s">
        <v>44</v>
      </c>
      <c r="D1028" t="s">
        <v>45</v>
      </c>
      <c r="E1028" t="s">
        <v>85</v>
      </c>
      <c r="F1028" t="s">
        <v>86</v>
      </c>
      <c r="G1028" s="35">
        <v>1550</v>
      </c>
    </row>
    <row r="1029" spans="1:7" x14ac:dyDescent="0.35">
      <c r="A1029">
        <v>2002</v>
      </c>
      <c r="B1029" t="s">
        <v>12</v>
      </c>
      <c r="C1029" t="s">
        <v>44</v>
      </c>
      <c r="D1029" t="s">
        <v>45</v>
      </c>
      <c r="E1029" t="s">
        <v>85</v>
      </c>
      <c r="F1029" t="s">
        <v>86</v>
      </c>
      <c r="G1029" s="35">
        <v>8500</v>
      </c>
    </row>
    <row r="1030" spans="1:7" x14ac:dyDescent="0.35">
      <c r="A1030">
        <v>2003</v>
      </c>
      <c r="B1030" t="s">
        <v>12</v>
      </c>
      <c r="C1030" t="s">
        <v>44</v>
      </c>
      <c r="D1030" t="s">
        <v>45</v>
      </c>
      <c r="E1030" t="s">
        <v>85</v>
      </c>
      <c r="F1030" t="s">
        <v>86</v>
      </c>
    </row>
    <row r="1031" spans="1:7" x14ac:dyDescent="0.35">
      <c r="A1031">
        <v>2004</v>
      </c>
      <c r="B1031" t="s">
        <v>12</v>
      </c>
      <c r="C1031" t="s">
        <v>44</v>
      </c>
      <c r="D1031" t="s">
        <v>45</v>
      </c>
      <c r="E1031" t="s">
        <v>85</v>
      </c>
      <c r="F1031" t="s">
        <v>86</v>
      </c>
      <c r="G1031" s="35">
        <v>4600</v>
      </c>
    </row>
    <row r="1032" spans="1:7" x14ac:dyDescent="0.35">
      <c r="A1032">
        <v>2005</v>
      </c>
      <c r="B1032" t="s">
        <v>12</v>
      </c>
      <c r="C1032" t="s">
        <v>44</v>
      </c>
      <c r="D1032" t="s">
        <v>45</v>
      </c>
      <c r="E1032" t="s">
        <v>85</v>
      </c>
      <c r="F1032" t="s">
        <v>86</v>
      </c>
    </row>
    <row r="1033" spans="1:7" x14ac:dyDescent="0.35">
      <c r="A1033">
        <v>2006</v>
      </c>
      <c r="B1033" t="s">
        <v>12</v>
      </c>
      <c r="C1033" t="s">
        <v>44</v>
      </c>
      <c r="D1033" t="s">
        <v>45</v>
      </c>
      <c r="E1033" t="s">
        <v>85</v>
      </c>
      <c r="F1033" t="s">
        <v>86</v>
      </c>
      <c r="G1033" s="35">
        <v>5500</v>
      </c>
    </row>
    <row r="1034" spans="1:7" x14ac:dyDescent="0.35">
      <c r="A1034">
        <v>2007</v>
      </c>
      <c r="B1034" t="s">
        <v>12</v>
      </c>
      <c r="C1034" t="s">
        <v>44</v>
      </c>
      <c r="D1034" t="s">
        <v>45</v>
      </c>
      <c r="E1034" t="s">
        <v>85</v>
      </c>
      <c r="F1034" t="s">
        <v>86</v>
      </c>
      <c r="G1034" s="35">
        <v>4000</v>
      </c>
    </row>
    <row r="1035" spans="1:7" x14ac:dyDescent="0.35">
      <c r="A1035">
        <v>2008</v>
      </c>
      <c r="B1035" t="s">
        <v>12</v>
      </c>
      <c r="C1035" t="s">
        <v>44</v>
      </c>
      <c r="D1035" t="s">
        <v>45</v>
      </c>
      <c r="E1035" t="s">
        <v>85</v>
      </c>
      <c r="F1035" t="s">
        <v>86</v>
      </c>
    </row>
    <row r="1036" spans="1:7" x14ac:dyDescent="0.35">
      <c r="A1036">
        <v>2009</v>
      </c>
      <c r="B1036" t="s">
        <v>12</v>
      </c>
      <c r="C1036" t="s">
        <v>44</v>
      </c>
      <c r="D1036" t="s">
        <v>45</v>
      </c>
      <c r="E1036" t="s">
        <v>85</v>
      </c>
      <c r="F1036" t="s">
        <v>86</v>
      </c>
    </row>
    <row r="1037" spans="1:7" x14ac:dyDescent="0.35">
      <c r="A1037">
        <v>2010</v>
      </c>
      <c r="B1037" t="s">
        <v>12</v>
      </c>
      <c r="C1037" t="s">
        <v>44</v>
      </c>
      <c r="D1037" t="s">
        <v>45</v>
      </c>
      <c r="E1037" t="s">
        <v>85</v>
      </c>
      <c r="F1037" t="s">
        <v>86</v>
      </c>
    </row>
    <row r="1038" spans="1:7" x14ac:dyDescent="0.35">
      <c r="A1038">
        <v>2011</v>
      </c>
      <c r="B1038" t="s">
        <v>12</v>
      </c>
      <c r="C1038" t="s">
        <v>44</v>
      </c>
      <c r="D1038" t="s">
        <v>45</v>
      </c>
      <c r="E1038" t="s">
        <v>85</v>
      </c>
      <c r="F1038" t="s">
        <v>86</v>
      </c>
      <c r="G1038" s="35">
        <v>350</v>
      </c>
    </row>
    <row r="1039" spans="1:7" x14ac:dyDescent="0.35">
      <c r="A1039">
        <v>2012</v>
      </c>
      <c r="B1039" t="s">
        <v>12</v>
      </c>
      <c r="C1039" t="s">
        <v>44</v>
      </c>
      <c r="D1039" t="s">
        <v>45</v>
      </c>
      <c r="E1039" t="s">
        <v>85</v>
      </c>
      <c r="F1039" t="s">
        <v>86</v>
      </c>
    </row>
    <row r="1040" spans="1:7" x14ac:dyDescent="0.35">
      <c r="A1040">
        <v>2013</v>
      </c>
      <c r="B1040" t="s">
        <v>12</v>
      </c>
      <c r="C1040" t="s">
        <v>44</v>
      </c>
      <c r="D1040" t="s">
        <v>45</v>
      </c>
      <c r="E1040" t="s">
        <v>85</v>
      </c>
      <c r="F1040" t="s">
        <v>86</v>
      </c>
    </row>
    <row r="1041" spans="1:7" x14ac:dyDescent="0.35">
      <c r="A1041">
        <v>2014</v>
      </c>
      <c r="B1041" t="s">
        <v>12</v>
      </c>
      <c r="C1041" t="s">
        <v>44</v>
      </c>
      <c r="D1041" t="s">
        <v>45</v>
      </c>
      <c r="E1041" t="s">
        <v>85</v>
      </c>
      <c r="F1041" t="s">
        <v>86</v>
      </c>
    </row>
    <row r="1042" spans="1:7" x14ac:dyDescent="0.35">
      <c r="A1042">
        <v>2015</v>
      </c>
      <c r="B1042" t="s">
        <v>12</v>
      </c>
      <c r="C1042" t="s">
        <v>44</v>
      </c>
      <c r="D1042" t="s">
        <v>45</v>
      </c>
      <c r="E1042" t="s">
        <v>85</v>
      </c>
      <c r="F1042" t="s">
        <v>86</v>
      </c>
    </row>
    <row r="1043" spans="1:7" x14ac:dyDescent="0.35">
      <c r="A1043" s="3">
        <v>2016</v>
      </c>
      <c r="B1043" t="s">
        <v>15</v>
      </c>
      <c r="C1043" t="s">
        <v>51</v>
      </c>
      <c r="D1043" t="s">
        <v>52</v>
      </c>
      <c r="E1043" t="s">
        <v>85</v>
      </c>
      <c r="F1043" t="s">
        <v>87</v>
      </c>
      <c r="G1043" s="35">
        <v>63600</v>
      </c>
    </row>
    <row r="1044" spans="1:7" x14ac:dyDescent="0.35">
      <c r="A1044">
        <v>2000</v>
      </c>
      <c r="B1044" t="s">
        <v>7</v>
      </c>
      <c r="C1044" t="s">
        <v>46</v>
      </c>
      <c r="D1044" t="s">
        <v>47</v>
      </c>
      <c r="E1044" t="s">
        <v>85</v>
      </c>
      <c r="F1044" t="s">
        <v>86</v>
      </c>
      <c r="G1044" s="35">
        <v>298669</v>
      </c>
    </row>
    <row r="1045" spans="1:7" x14ac:dyDescent="0.35">
      <c r="A1045">
        <v>2001</v>
      </c>
      <c r="B1045" t="s">
        <v>7</v>
      </c>
      <c r="C1045" t="s">
        <v>46</v>
      </c>
      <c r="D1045" t="s">
        <v>47</v>
      </c>
      <c r="E1045" t="s">
        <v>85</v>
      </c>
      <c r="F1045" t="s">
        <v>86</v>
      </c>
      <c r="G1045" s="35">
        <v>213875</v>
      </c>
    </row>
    <row r="1046" spans="1:7" x14ac:dyDescent="0.35">
      <c r="A1046">
        <v>2002</v>
      </c>
      <c r="B1046" t="s">
        <v>7</v>
      </c>
      <c r="C1046" t="s">
        <v>46</v>
      </c>
      <c r="D1046" t="s">
        <v>47</v>
      </c>
      <c r="E1046" t="s">
        <v>85</v>
      </c>
      <c r="F1046" t="s">
        <v>86</v>
      </c>
      <c r="G1046" s="35">
        <v>246055</v>
      </c>
    </row>
    <row r="1047" spans="1:7" x14ac:dyDescent="0.35">
      <c r="A1047">
        <v>2003</v>
      </c>
      <c r="B1047" t="s">
        <v>7</v>
      </c>
      <c r="C1047" t="s">
        <v>46</v>
      </c>
      <c r="D1047" t="s">
        <v>47</v>
      </c>
      <c r="E1047" t="s">
        <v>85</v>
      </c>
      <c r="F1047" t="s">
        <v>86</v>
      </c>
      <c r="G1047" s="35">
        <v>176405</v>
      </c>
    </row>
    <row r="1048" spans="1:7" x14ac:dyDescent="0.35">
      <c r="A1048">
        <v>2004</v>
      </c>
      <c r="B1048" t="s">
        <v>7</v>
      </c>
      <c r="C1048" t="s">
        <v>46</v>
      </c>
      <c r="D1048" t="s">
        <v>47</v>
      </c>
      <c r="E1048" t="s">
        <v>85</v>
      </c>
      <c r="F1048" t="s">
        <v>86</v>
      </c>
      <c r="G1048" s="35">
        <v>168000</v>
      </c>
    </row>
    <row r="1049" spans="1:7" x14ac:dyDescent="0.35">
      <c r="A1049">
        <v>2005</v>
      </c>
      <c r="B1049" t="s">
        <v>7</v>
      </c>
      <c r="C1049" t="s">
        <v>46</v>
      </c>
      <c r="D1049" t="s">
        <v>47</v>
      </c>
      <c r="E1049" t="s">
        <v>85</v>
      </c>
      <c r="F1049" t="s">
        <v>86</v>
      </c>
      <c r="G1049" s="35">
        <v>100100</v>
      </c>
    </row>
    <row r="1050" spans="1:7" x14ac:dyDescent="0.35">
      <c r="A1050">
        <v>2006</v>
      </c>
      <c r="B1050" t="s">
        <v>7</v>
      </c>
      <c r="C1050" t="s">
        <v>46</v>
      </c>
      <c r="D1050" t="s">
        <v>47</v>
      </c>
      <c r="E1050" t="s">
        <v>85</v>
      </c>
      <c r="F1050" t="s">
        <v>86</v>
      </c>
      <c r="G1050" s="35">
        <v>117150</v>
      </c>
    </row>
    <row r="1051" spans="1:7" x14ac:dyDescent="0.35">
      <c r="A1051">
        <v>2007</v>
      </c>
      <c r="B1051" t="s">
        <v>7</v>
      </c>
      <c r="C1051" t="s">
        <v>46</v>
      </c>
      <c r="D1051" t="s">
        <v>47</v>
      </c>
      <c r="E1051" t="s">
        <v>85</v>
      </c>
      <c r="F1051" t="s">
        <v>86</v>
      </c>
      <c r="G1051" s="35">
        <v>141350</v>
      </c>
    </row>
    <row r="1052" spans="1:7" x14ac:dyDescent="0.35">
      <c r="A1052">
        <v>2008</v>
      </c>
      <c r="B1052" t="s">
        <v>7</v>
      </c>
      <c r="C1052" t="s">
        <v>46</v>
      </c>
      <c r="D1052" t="s">
        <v>47</v>
      </c>
      <c r="E1052" t="s">
        <v>85</v>
      </c>
      <c r="F1052" t="s">
        <v>86</v>
      </c>
      <c r="G1052" s="35">
        <v>241372</v>
      </c>
    </row>
    <row r="1053" spans="1:7" x14ac:dyDescent="0.35">
      <c r="A1053">
        <v>2009</v>
      </c>
      <c r="B1053" t="s">
        <v>7</v>
      </c>
      <c r="C1053" t="s">
        <v>46</v>
      </c>
      <c r="D1053" t="s">
        <v>47</v>
      </c>
      <c r="E1053" t="s">
        <v>85</v>
      </c>
      <c r="F1053" t="s">
        <v>86</v>
      </c>
      <c r="G1053" s="35">
        <v>183875</v>
      </c>
    </row>
    <row r="1054" spans="1:7" x14ac:dyDescent="0.35">
      <c r="A1054">
        <v>2010</v>
      </c>
      <c r="B1054" t="s">
        <v>7</v>
      </c>
      <c r="C1054" t="s">
        <v>46</v>
      </c>
      <c r="D1054" t="s">
        <v>47</v>
      </c>
      <c r="E1054" t="s">
        <v>85</v>
      </c>
      <c r="F1054" t="s">
        <v>86</v>
      </c>
      <c r="G1054" s="35">
        <v>89050</v>
      </c>
    </row>
    <row r="1055" spans="1:7" x14ac:dyDescent="0.35">
      <c r="A1055">
        <v>2011</v>
      </c>
      <c r="B1055" t="s">
        <v>7</v>
      </c>
      <c r="C1055" t="s">
        <v>46</v>
      </c>
      <c r="D1055" t="s">
        <v>47</v>
      </c>
      <c r="E1055" t="s">
        <v>85</v>
      </c>
      <c r="F1055" t="s">
        <v>86</v>
      </c>
      <c r="G1055" s="35">
        <v>122660</v>
      </c>
    </row>
    <row r="1056" spans="1:7" x14ac:dyDescent="0.35">
      <c r="A1056">
        <v>2012</v>
      </c>
      <c r="B1056" t="s">
        <v>7</v>
      </c>
      <c r="C1056" t="s">
        <v>46</v>
      </c>
      <c r="D1056" t="s">
        <v>47</v>
      </c>
      <c r="E1056" t="s">
        <v>85</v>
      </c>
      <c r="F1056" t="s">
        <v>86</v>
      </c>
      <c r="G1056" s="35">
        <v>172950</v>
      </c>
    </row>
    <row r="1057" spans="1:7" x14ac:dyDescent="0.35">
      <c r="A1057">
        <v>2013</v>
      </c>
      <c r="B1057" t="s">
        <v>7</v>
      </c>
      <c r="C1057" t="s">
        <v>46</v>
      </c>
      <c r="D1057" t="s">
        <v>47</v>
      </c>
      <c r="E1057" t="s">
        <v>85</v>
      </c>
      <c r="F1057" t="s">
        <v>86</v>
      </c>
      <c r="G1057" s="35">
        <v>178875</v>
      </c>
    </row>
    <row r="1058" spans="1:7" x14ac:dyDescent="0.35">
      <c r="A1058">
        <v>2014</v>
      </c>
      <c r="B1058" t="s">
        <v>7</v>
      </c>
      <c r="C1058" t="s">
        <v>46</v>
      </c>
      <c r="D1058" t="s">
        <v>47</v>
      </c>
      <c r="E1058" t="s">
        <v>85</v>
      </c>
      <c r="F1058" t="s">
        <v>86</v>
      </c>
      <c r="G1058" s="35">
        <v>122075</v>
      </c>
    </row>
    <row r="1059" spans="1:7" x14ac:dyDescent="0.35">
      <c r="A1059">
        <v>2015</v>
      </c>
      <c r="B1059" t="s">
        <v>7</v>
      </c>
      <c r="C1059" t="s">
        <v>46</v>
      </c>
      <c r="D1059" t="s">
        <v>47</v>
      </c>
      <c r="E1059" t="s">
        <v>85</v>
      </c>
      <c r="F1059" t="s">
        <v>86</v>
      </c>
      <c r="G1059" s="35">
        <v>122225</v>
      </c>
    </row>
    <row r="1060" spans="1:7" x14ac:dyDescent="0.35">
      <c r="A1060" s="3">
        <v>2016</v>
      </c>
      <c r="B1060" t="s">
        <v>15</v>
      </c>
      <c r="C1060" t="s">
        <v>79</v>
      </c>
      <c r="D1060" t="s">
        <v>80</v>
      </c>
      <c r="E1060" t="s">
        <v>85</v>
      </c>
      <c r="F1060" t="s">
        <v>87</v>
      </c>
      <c r="G1060" s="35">
        <v>67280</v>
      </c>
    </row>
    <row r="1061" spans="1:7" x14ac:dyDescent="0.35">
      <c r="A1061">
        <v>2000</v>
      </c>
      <c r="B1061" t="s">
        <v>48</v>
      </c>
      <c r="C1061" t="s">
        <v>49</v>
      </c>
      <c r="D1061" t="s">
        <v>50</v>
      </c>
      <c r="E1061" t="s">
        <v>85</v>
      </c>
      <c r="F1061" t="s">
        <v>86</v>
      </c>
      <c r="G1061" s="35">
        <v>154990</v>
      </c>
    </row>
    <row r="1062" spans="1:7" x14ac:dyDescent="0.35">
      <c r="A1062">
        <v>2001</v>
      </c>
      <c r="B1062" t="s">
        <v>48</v>
      </c>
      <c r="C1062" t="s">
        <v>49</v>
      </c>
      <c r="D1062" t="s">
        <v>50</v>
      </c>
      <c r="E1062" t="s">
        <v>85</v>
      </c>
      <c r="F1062" t="s">
        <v>86</v>
      </c>
      <c r="G1062" s="35">
        <v>253798</v>
      </c>
    </row>
    <row r="1063" spans="1:7" x14ac:dyDescent="0.35">
      <c r="A1063">
        <v>2002</v>
      </c>
      <c r="B1063" t="s">
        <v>48</v>
      </c>
      <c r="C1063" t="s">
        <v>49</v>
      </c>
      <c r="D1063" t="s">
        <v>50</v>
      </c>
      <c r="E1063" t="s">
        <v>85</v>
      </c>
      <c r="F1063" t="s">
        <v>86</v>
      </c>
      <c r="G1063" s="35">
        <v>219775</v>
      </c>
    </row>
    <row r="1064" spans="1:7" x14ac:dyDescent="0.35">
      <c r="A1064">
        <v>2003</v>
      </c>
      <c r="B1064" t="s">
        <v>48</v>
      </c>
      <c r="C1064" t="s">
        <v>49</v>
      </c>
      <c r="D1064" t="s">
        <v>50</v>
      </c>
      <c r="E1064" t="s">
        <v>85</v>
      </c>
      <c r="F1064" t="s">
        <v>86</v>
      </c>
      <c r="G1064" s="35">
        <v>155675</v>
      </c>
    </row>
    <row r="1065" spans="1:7" x14ac:dyDescent="0.35">
      <c r="A1065">
        <v>2004</v>
      </c>
      <c r="B1065" t="s">
        <v>48</v>
      </c>
      <c r="C1065" t="s">
        <v>49</v>
      </c>
      <c r="D1065" t="s">
        <v>50</v>
      </c>
      <c r="E1065" t="s">
        <v>85</v>
      </c>
      <c r="F1065" t="s">
        <v>86</v>
      </c>
      <c r="G1065" s="35">
        <v>52225</v>
      </c>
    </row>
    <row r="1066" spans="1:7" x14ac:dyDescent="0.35">
      <c r="A1066">
        <v>2005</v>
      </c>
      <c r="B1066" t="s">
        <v>48</v>
      </c>
      <c r="C1066" t="s">
        <v>49</v>
      </c>
      <c r="D1066" t="s">
        <v>50</v>
      </c>
      <c r="E1066" t="s">
        <v>85</v>
      </c>
      <c r="F1066" t="s">
        <v>86</v>
      </c>
      <c r="G1066" s="35">
        <v>23875</v>
      </c>
    </row>
    <row r="1067" spans="1:7" x14ac:dyDescent="0.35">
      <c r="A1067">
        <v>2006</v>
      </c>
      <c r="B1067" t="s">
        <v>48</v>
      </c>
      <c r="C1067" t="s">
        <v>49</v>
      </c>
      <c r="D1067" t="s">
        <v>50</v>
      </c>
      <c r="E1067" t="s">
        <v>85</v>
      </c>
      <c r="F1067" t="s">
        <v>86</v>
      </c>
      <c r="G1067" s="35">
        <v>74250</v>
      </c>
    </row>
    <row r="1068" spans="1:7" x14ac:dyDescent="0.35">
      <c r="A1068">
        <v>2007</v>
      </c>
      <c r="B1068" t="s">
        <v>48</v>
      </c>
      <c r="C1068" t="s">
        <v>49</v>
      </c>
      <c r="D1068" t="s">
        <v>50</v>
      </c>
      <c r="E1068" t="s">
        <v>85</v>
      </c>
      <c r="F1068" t="s">
        <v>86</v>
      </c>
      <c r="G1068" s="35">
        <v>79125</v>
      </c>
    </row>
    <row r="1069" spans="1:7" x14ac:dyDescent="0.35">
      <c r="A1069">
        <v>2008</v>
      </c>
      <c r="B1069" t="s">
        <v>48</v>
      </c>
      <c r="C1069" t="s">
        <v>49</v>
      </c>
      <c r="D1069" t="s">
        <v>50</v>
      </c>
      <c r="E1069" t="s">
        <v>85</v>
      </c>
      <c r="F1069" t="s">
        <v>86</v>
      </c>
      <c r="G1069" s="35">
        <v>129575</v>
      </c>
    </row>
    <row r="1070" spans="1:7" x14ac:dyDescent="0.35">
      <c r="A1070">
        <v>2009</v>
      </c>
      <c r="B1070" t="s">
        <v>48</v>
      </c>
      <c r="C1070" t="s">
        <v>49</v>
      </c>
      <c r="D1070" t="s">
        <v>50</v>
      </c>
      <c r="E1070" t="s">
        <v>85</v>
      </c>
      <c r="F1070" t="s">
        <v>86</v>
      </c>
      <c r="G1070" s="35">
        <v>87382</v>
      </c>
    </row>
    <row r="1071" spans="1:7" x14ac:dyDescent="0.35">
      <c r="A1071">
        <v>2010</v>
      </c>
      <c r="B1071" t="s">
        <v>48</v>
      </c>
      <c r="C1071" t="s">
        <v>49</v>
      </c>
      <c r="D1071" t="s">
        <v>50</v>
      </c>
      <c r="E1071" t="s">
        <v>85</v>
      </c>
      <c r="F1071" t="s">
        <v>86</v>
      </c>
      <c r="G1071" s="35">
        <v>106322</v>
      </c>
    </row>
    <row r="1072" spans="1:7" x14ac:dyDescent="0.35">
      <c r="A1072">
        <v>2011</v>
      </c>
      <c r="B1072" t="s">
        <v>48</v>
      </c>
      <c r="C1072" t="s">
        <v>49</v>
      </c>
      <c r="D1072" t="s">
        <v>50</v>
      </c>
      <c r="E1072" t="s">
        <v>85</v>
      </c>
      <c r="F1072" t="s">
        <v>86</v>
      </c>
      <c r="G1072" s="35">
        <v>79350</v>
      </c>
    </row>
    <row r="1073" spans="1:7" x14ac:dyDescent="0.35">
      <c r="A1073">
        <v>2012</v>
      </c>
      <c r="B1073" t="s">
        <v>48</v>
      </c>
      <c r="C1073" t="s">
        <v>49</v>
      </c>
      <c r="D1073" t="s">
        <v>50</v>
      </c>
      <c r="E1073" t="s">
        <v>85</v>
      </c>
      <c r="F1073" t="s">
        <v>86</v>
      </c>
      <c r="G1073" s="35">
        <v>68475</v>
      </c>
    </row>
    <row r="1074" spans="1:7" x14ac:dyDescent="0.35">
      <c r="A1074">
        <v>2013</v>
      </c>
      <c r="B1074" t="s">
        <v>48</v>
      </c>
      <c r="C1074" t="s">
        <v>49</v>
      </c>
      <c r="D1074" t="s">
        <v>50</v>
      </c>
      <c r="E1074" t="s">
        <v>85</v>
      </c>
      <c r="F1074" t="s">
        <v>86</v>
      </c>
      <c r="G1074" s="35">
        <v>43000</v>
      </c>
    </row>
    <row r="1075" spans="1:7" x14ac:dyDescent="0.35">
      <c r="A1075">
        <v>2014</v>
      </c>
      <c r="B1075" t="s">
        <v>48</v>
      </c>
      <c r="C1075" t="s">
        <v>49</v>
      </c>
      <c r="D1075" t="s">
        <v>50</v>
      </c>
      <c r="E1075" t="s">
        <v>85</v>
      </c>
      <c r="F1075" t="s">
        <v>86</v>
      </c>
      <c r="G1075" s="35">
        <v>57620</v>
      </c>
    </row>
    <row r="1076" spans="1:7" x14ac:dyDescent="0.35">
      <c r="A1076">
        <v>2015</v>
      </c>
      <c r="B1076" t="s">
        <v>48</v>
      </c>
      <c r="C1076" t="s">
        <v>49</v>
      </c>
      <c r="D1076" t="s">
        <v>50</v>
      </c>
      <c r="E1076" t="s">
        <v>85</v>
      </c>
      <c r="F1076" t="s">
        <v>86</v>
      </c>
      <c r="G1076" s="35">
        <v>136575</v>
      </c>
    </row>
    <row r="1077" spans="1:7" x14ac:dyDescent="0.35">
      <c r="A1077" s="3">
        <v>2016</v>
      </c>
      <c r="B1077" t="s">
        <v>15</v>
      </c>
      <c r="C1077" t="s">
        <v>81</v>
      </c>
      <c r="D1077" t="s">
        <v>82</v>
      </c>
      <c r="E1077" t="s">
        <v>85</v>
      </c>
      <c r="F1077" t="s">
        <v>87</v>
      </c>
      <c r="G1077" s="35">
        <v>222615</v>
      </c>
    </row>
    <row r="1078" spans="1:7" x14ac:dyDescent="0.35">
      <c r="A1078" s="3">
        <v>2000</v>
      </c>
      <c r="B1078" t="s">
        <v>15</v>
      </c>
      <c r="C1078" t="s">
        <v>51</v>
      </c>
      <c r="D1078" t="s">
        <v>52</v>
      </c>
      <c r="E1078" t="s">
        <v>85</v>
      </c>
      <c r="F1078" t="s">
        <v>87</v>
      </c>
      <c r="G1078" s="35">
        <v>139445</v>
      </c>
    </row>
    <row r="1079" spans="1:7" x14ac:dyDescent="0.35">
      <c r="A1079" s="3">
        <v>2001</v>
      </c>
      <c r="B1079" t="s">
        <v>15</v>
      </c>
      <c r="C1079" t="s">
        <v>51</v>
      </c>
      <c r="D1079" t="s">
        <v>52</v>
      </c>
      <c r="E1079" t="s">
        <v>85</v>
      </c>
      <c r="F1079" t="s">
        <v>87</v>
      </c>
      <c r="G1079" s="35">
        <v>190705</v>
      </c>
    </row>
    <row r="1080" spans="1:7" x14ac:dyDescent="0.35">
      <c r="A1080" s="3">
        <v>2002</v>
      </c>
      <c r="B1080" t="s">
        <v>15</v>
      </c>
      <c r="C1080" t="s">
        <v>51</v>
      </c>
      <c r="D1080" t="s">
        <v>52</v>
      </c>
      <c r="E1080" t="s">
        <v>85</v>
      </c>
      <c r="F1080" t="s">
        <v>87</v>
      </c>
      <c r="G1080" s="35">
        <v>90910</v>
      </c>
    </row>
    <row r="1081" spans="1:7" x14ac:dyDescent="0.35">
      <c r="A1081" s="3">
        <v>2003</v>
      </c>
      <c r="B1081" t="s">
        <v>15</v>
      </c>
      <c r="C1081" t="s">
        <v>51</v>
      </c>
      <c r="D1081" t="s">
        <v>52</v>
      </c>
      <c r="E1081" t="s">
        <v>85</v>
      </c>
      <c r="F1081" t="s">
        <v>87</v>
      </c>
      <c r="G1081" s="35">
        <v>84435</v>
      </c>
    </row>
    <row r="1082" spans="1:7" x14ac:dyDescent="0.35">
      <c r="A1082" s="3">
        <v>2004</v>
      </c>
      <c r="B1082" t="s">
        <v>15</v>
      </c>
      <c r="C1082" t="s">
        <v>51</v>
      </c>
      <c r="D1082" t="s">
        <v>52</v>
      </c>
      <c r="E1082" t="s">
        <v>85</v>
      </c>
      <c r="F1082" t="s">
        <v>87</v>
      </c>
      <c r="G1082" s="35">
        <v>78780</v>
      </c>
    </row>
    <row r="1083" spans="1:7" x14ac:dyDescent="0.35">
      <c r="A1083" s="3">
        <v>2005</v>
      </c>
      <c r="B1083" t="s">
        <v>15</v>
      </c>
      <c r="C1083" t="s">
        <v>51</v>
      </c>
      <c r="D1083" t="s">
        <v>52</v>
      </c>
      <c r="E1083" t="s">
        <v>85</v>
      </c>
      <c r="F1083" t="s">
        <v>87</v>
      </c>
      <c r="G1083" s="35">
        <v>45820</v>
      </c>
    </row>
    <row r="1084" spans="1:7" x14ac:dyDescent="0.35">
      <c r="A1084" s="3">
        <v>2006</v>
      </c>
      <c r="B1084" t="s">
        <v>15</v>
      </c>
      <c r="C1084" t="s">
        <v>51</v>
      </c>
      <c r="D1084" t="s">
        <v>52</v>
      </c>
      <c r="E1084" t="s">
        <v>85</v>
      </c>
      <c r="F1084" t="s">
        <v>87</v>
      </c>
      <c r="G1084" s="35">
        <v>68610</v>
      </c>
    </row>
    <row r="1085" spans="1:7" x14ac:dyDescent="0.35">
      <c r="A1085" s="3">
        <v>2007</v>
      </c>
      <c r="B1085" t="s">
        <v>15</v>
      </c>
      <c r="C1085" t="s">
        <v>51</v>
      </c>
      <c r="D1085" t="s">
        <v>52</v>
      </c>
      <c r="E1085" t="s">
        <v>85</v>
      </c>
      <c r="F1085" t="s">
        <v>87</v>
      </c>
      <c r="G1085" s="35">
        <v>50760</v>
      </c>
    </row>
    <row r="1086" spans="1:7" x14ac:dyDescent="0.35">
      <c r="A1086" s="3">
        <v>2008</v>
      </c>
      <c r="B1086" t="s">
        <v>15</v>
      </c>
      <c r="C1086" t="s">
        <v>51</v>
      </c>
      <c r="D1086" t="s">
        <v>52</v>
      </c>
      <c r="E1086" t="s">
        <v>85</v>
      </c>
      <c r="F1086" t="s">
        <v>87</v>
      </c>
      <c r="G1086" s="35">
        <v>103285</v>
      </c>
    </row>
    <row r="1087" spans="1:7" x14ac:dyDescent="0.35">
      <c r="A1087" s="3">
        <v>2009</v>
      </c>
      <c r="B1087" t="s">
        <v>15</v>
      </c>
      <c r="C1087" t="s">
        <v>51</v>
      </c>
      <c r="D1087" t="s">
        <v>52</v>
      </c>
      <c r="E1087" t="s">
        <v>85</v>
      </c>
      <c r="F1087" t="s">
        <v>87</v>
      </c>
      <c r="G1087" s="35">
        <v>81750</v>
      </c>
    </row>
    <row r="1088" spans="1:7" x14ac:dyDescent="0.35">
      <c r="A1088" s="3">
        <v>2010</v>
      </c>
      <c r="B1088" t="s">
        <v>15</v>
      </c>
      <c r="C1088" t="s">
        <v>51</v>
      </c>
      <c r="D1088" t="s">
        <v>52</v>
      </c>
      <c r="E1088" t="s">
        <v>85</v>
      </c>
      <c r="F1088" t="s">
        <v>87</v>
      </c>
      <c r="G1088" s="35">
        <v>70875</v>
      </c>
    </row>
    <row r="1089" spans="1:7" x14ac:dyDescent="0.35">
      <c r="A1089" s="3">
        <v>2011</v>
      </c>
      <c r="B1089" t="s">
        <v>15</v>
      </c>
      <c r="C1089" t="s">
        <v>51</v>
      </c>
      <c r="D1089" t="s">
        <v>52</v>
      </c>
      <c r="E1089" t="s">
        <v>85</v>
      </c>
      <c r="F1089" t="s">
        <v>87</v>
      </c>
      <c r="G1089" s="35">
        <v>63570</v>
      </c>
    </row>
    <row r="1090" spans="1:7" x14ac:dyDescent="0.35">
      <c r="A1090" s="3">
        <v>2012</v>
      </c>
      <c r="B1090" t="s">
        <v>15</v>
      </c>
      <c r="C1090" t="s">
        <v>51</v>
      </c>
      <c r="D1090" t="s">
        <v>52</v>
      </c>
      <c r="E1090" t="s">
        <v>85</v>
      </c>
      <c r="F1090" t="s">
        <v>87</v>
      </c>
      <c r="G1090" s="35">
        <v>111180</v>
      </c>
    </row>
    <row r="1091" spans="1:7" x14ac:dyDescent="0.35">
      <c r="A1091" s="3">
        <v>2013</v>
      </c>
      <c r="B1091" t="s">
        <v>15</v>
      </c>
      <c r="C1091" t="s">
        <v>51</v>
      </c>
      <c r="D1091" t="s">
        <v>52</v>
      </c>
      <c r="E1091" t="s">
        <v>85</v>
      </c>
      <c r="F1091" t="s">
        <v>87</v>
      </c>
      <c r="G1091" s="35">
        <v>128275</v>
      </c>
    </row>
    <row r="1092" spans="1:7" x14ac:dyDescent="0.35">
      <c r="A1092" s="3">
        <v>2014</v>
      </c>
      <c r="B1092" t="s">
        <v>15</v>
      </c>
      <c r="C1092" t="s">
        <v>51</v>
      </c>
      <c r="D1092" t="s">
        <v>52</v>
      </c>
      <c r="E1092" t="s">
        <v>85</v>
      </c>
      <c r="F1092" t="s">
        <v>87</v>
      </c>
      <c r="G1092" s="35">
        <v>110285</v>
      </c>
    </row>
    <row r="1093" spans="1:7" x14ac:dyDescent="0.35">
      <c r="A1093" s="3">
        <v>2015</v>
      </c>
      <c r="B1093" t="s">
        <v>15</v>
      </c>
      <c r="C1093" t="s">
        <v>51</v>
      </c>
      <c r="D1093" t="s">
        <v>52</v>
      </c>
      <c r="E1093" t="s">
        <v>85</v>
      </c>
      <c r="F1093" t="s">
        <v>87</v>
      </c>
      <c r="G1093" s="35">
        <v>73650</v>
      </c>
    </row>
    <row r="1094" spans="1:7" x14ac:dyDescent="0.35">
      <c r="A1094" s="3">
        <v>2016</v>
      </c>
      <c r="B1094" t="s">
        <v>15</v>
      </c>
      <c r="C1094" t="s">
        <v>83</v>
      </c>
      <c r="D1094" t="s">
        <v>84</v>
      </c>
      <c r="E1094" t="s">
        <v>85</v>
      </c>
      <c r="F1094" t="s">
        <v>87</v>
      </c>
      <c r="G1094" s="35">
        <v>63565</v>
      </c>
    </row>
    <row r="1095" spans="1:7" x14ac:dyDescent="0.35">
      <c r="A1095" s="3">
        <v>2000</v>
      </c>
      <c r="B1095" t="s">
        <v>53</v>
      </c>
      <c r="C1095" t="s">
        <v>54</v>
      </c>
      <c r="D1095" t="s">
        <v>55</v>
      </c>
      <c r="E1095" t="s">
        <v>85</v>
      </c>
      <c r="F1095" t="s">
        <v>87</v>
      </c>
      <c r="G1095" s="35">
        <v>74510</v>
      </c>
    </row>
    <row r="1096" spans="1:7" x14ac:dyDescent="0.35">
      <c r="A1096" s="3">
        <v>2001</v>
      </c>
      <c r="B1096" t="s">
        <v>53</v>
      </c>
      <c r="C1096" t="s">
        <v>54</v>
      </c>
      <c r="D1096" t="s">
        <v>55</v>
      </c>
      <c r="E1096" t="s">
        <v>85</v>
      </c>
      <c r="F1096" t="s">
        <v>87</v>
      </c>
      <c r="G1096" s="35">
        <v>74160</v>
      </c>
    </row>
    <row r="1097" spans="1:7" x14ac:dyDescent="0.35">
      <c r="A1097" s="3">
        <v>2002</v>
      </c>
      <c r="B1097" t="s">
        <v>53</v>
      </c>
      <c r="C1097" t="s">
        <v>54</v>
      </c>
      <c r="D1097" t="s">
        <v>55</v>
      </c>
      <c r="E1097" t="s">
        <v>85</v>
      </c>
      <c r="F1097" t="s">
        <v>87</v>
      </c>
      <c r="G1097" s="35">
        <v>70660</v>
      </c>
    </row>
    <row r="1098" spans="1:7" x14ac:dyDescent="0.35">
      <c r="A1098" s="3">
        <v>2003</v>
      </c>
      <c r="B1098" t="s">
        <v>53</v>
      </c>
      <c r="C1098" t="s">
        <v>54</v>
      </c>
      <c r="D1098" t="s">
        <v>55</v>
      </c>
      <c r="E1098" t="s">
        <v>85</v>
      </c>
      <c r="F1098" t="s">
        <v>87</v>
      </c>
      <c r="G1098" s="35">
        <v>15350</v>
      </c>
    </row>
    <row r="1099" spans="1:7" x14ac:dyDescent="0.35">
      <c r="A1099" s="3">
        <v>2004</v>
      </c>
      <c r="B1099" t="s">
        <v>53</v>
      </c>
      <c r="C1099" t="s">
        <v>54</v>
      </c>
      <c r="D1099" t="s">
        <v>55</v>
      </c>
      <c r="E1099" t="s">
        <v>85</v>
      </c>
      <c r="F1099" t="s">
        <v>87</v>
      </c>
      <c r="G1099" s="35">
        <v>9480</v>
      </c>
    </row>
    <row r="1100" spans="1:7" x14ac:dyDescent="0.35">
      <c r="A1100" s="3">
        <v>2005</v>
      </c>
      <c r="B1100" t="s">
        <v>53</v>
      </c>
      <c r="C1100" t="s">
        <v>54</v>
      </c>
      <c r="D1100" t="s">
        <v>55</v>
      </c>
      <c r="E1100" t="s">
        <v>85</v>
      </c>
      <c r="F1100" t="s">
        <v>87</v>
      </c>
      <c r="G1100" s="35">
        <v>4000</v>
      </c>
    </row>
    <row r="1101" spans="1:7" x14ac:dyDescent="0.35">
      <c r="A1101" s="3">
        <v>2006</v>
      </c>
      <c r="B1101" t="s">
        <v>53</v>
      </c>
      <c r="C1101" t="s">
        <v>54</v>
      </c>
      <c r="D1101" t="s">
        <v>55</v>
      </c>
      <c r="E1101" t="s">
        <v>85</v>
      </c>
      <c r="F1101" t="s">
        <v>87</v>
      </c>
      <c r="G1101" s="35">
        <v>1000</v>
      </c>
    </row>
    <row r="1102" spans="1:7" x14ac:dyDescent="0.35">
      <c r="A1102" s="3">
        <v>2007</v>
      </c>
      <c r="B1102" t="s">
        <v>53</v>
      </c>
      <c r="C1102" t="s">
        <v>54</v>
      </c>
      <c r="D1102" t="s">
        <v>55</v>
      </c>
      <c r="E1102" t="s">
        <v>85</v>
      </c>
      <c r="F1102" t="s">
        <v>87</v>
      </c>
      <c r="G1102" s="35">
        <v>58725</v>
      </c>
    </row>
    <row r="1103" spans="1:7" x14ac:dyDescent="0.35">
      <c r="A1103" s="3">
        <v>2008</v>
      </c>
      <c r="B1103" t="s">
        <v>53</v>
      </c>
      <c r="C1103" t="s">
        <v>54</v>
      </c>
      <c r="D1103" t="s">
        <v>55</v>
      </c>
      <c r="E1103" t="s">
        <v>85</v>
      </c>
      <c r="F1103" t="s">
        <v>87</v>
      </c>
      <c r="G1103" s="35">
        <v>16055</v>
      </c>
    </row>
    <row r="1104" spans="1:7" x14ac:dyDescent="0.35">
      <c r="A1104" s="3">
        <v>2009</v>
      </c>
      <c r="B1104" t="s">
        <v>53</v>
      </c>
      <c r="C1104" t="s">
        <v>54</v>
      </c>
      <c r="D1104" t="s">
        <v>55</v>
      </c>
      <c r="E1104" t="s">
        <v>85</v>
      </c>
      <c r="F1104" t="s">
        <v>87</v>
      </c>
      <c r="G1104" s="35">
        <v>14560</v>
      </c>
    </row>
    <row r="1105" spans="1:7" x14ac:dyDescent="0.35">
      <c r="A1105" s="3">
        <v>2010</v>
      </c>
      <c r="B1105" t="s">
        <v>53</v>
      </c>
      <c r="C1105" t="s">
        <v>54</v>
      </c>
      <c r="D1105" t="s">
        <v>55</v>
      </c>
      <c r="E1105" t="s">
        <v>85</v>
      </c>
      <c r="F1105" t="s">
        <v>87</v>
      </c>
      <c r="G1105" s="35">
        <v>19550</v>
      </c>
    </row>
    <row r="1106" spans="1:7" x14ac:dyDescent="0.35">
      <c r="A1106" s="3">
        <v>2011</v>
      </c>
      <c r="B1106" t="s">
        <v>53</v>
      </c>
      <c r="C1106" t="s">
        <v>54</v>
      </c>
      <c r="D1106" t="s">
        <v>55</v>
      </c>
      <c r="E1106" t="s">
        <v>85</v>
      </c>
      <c r="F1106" t="s">
        <v>87</v>
      </c>
      <c r="G1106" s="35">
        <v>26850</v>
      </c>
    </row>
    <row r="1107" spans="1:7" x14ac:dyDescent="0.35">
      <c r="A1107" s="3">
        <v>2012</v>
      </c>
      <c r="B1107" t="s">
        <v>53</v>
      </c>
      <c r="C1107" t="s">
        <v>54</v>
      </c>
      <c r="D1107" t="s">
        <v>55</v>
      </c>
      <c r="E1107" t="s">
        <v>85</v>
      </c>
      <c r="F1107" t="s">
        <v>87</v>
      </c>
      <c r="G1107" s="35">
        <v>28150</v>
      </c>
    </row>
    <row r="1108" spans="1:7" x14ac:dyDescent="0.35">
      <c r="A1108" s="3">
        <v>2013</v>
      </c>
      <c r="B1108" t="s">
        <v>53</v>
      </c>
      <c r="C1108" t="s">
        <v>54</v>
      </c>
      <c r="D1108" t="s">
        <v>55</v>
      </c>
      <c r="E1108" t="s">
        <v>85</v>
      </c>
      <c r="F1108" t="s">
        <v>87</v>
      </c>
      <c r="G1108" s="35">
        <v>14600</v>
      </c>
    </row>
    <row r="1109" spans="1:7" x14ac:dyDescent="0.35">
      <c r="A1109" s="3">
        <v>2014</v>
      </c>
      <c r="B1109" t="s">
        <v>53</v>
      </c>
      <c r="C1109" t="s">
        <v>54</v>
      </c>
      <c r="D1109" t="s">
        <v>55</v>
      </c>
      <c r="E1109" t="s">
        <v>85</v>
      </c>
      <c r="F1109" t="s">
        <v>87</v>
      </c>
      <c r="G1109" s="35">
        <v>28775</v>
      </c>
    </row>
    <row r="1110" spans="1:7" x14ac:dyDescent="0.35">
      <c r="A1110" s="3">
        <v>2015</v>
      </c>
      <c r="B1110" t="s">
        <v>53</v>
      </c>
      <c r="C1110" t="s">
        <v>54</v>
      </c>
      <c r="D1110" t="s">
        <v>55</v>
      </c>
      <c r="E1110" t="s">
        <v>85</v>
      </c>
      <c r="F1110" t="s">
        <v>87</v>
      </c>
      <c r="G1110" s="35">
        <v>17660</v>
      </c>
    </row>
    <row r="1111" spans="1:7" x14ac:dyDescent="0.35">
      <c r="A1111">
        <v>2016</v>
      </c>
      <c r="B1111" t="s">
        <v>15</v>
      </c>
      <c r="C1111" t="s">
        <v>16</v>
      </c>
      <c r="D1111" t="s">
        <v>17</v>
      </c>
      <c r="E1111" t="s">
        <v>85</v>
      </c>
      <c r="F1111" t="s">
        <v>86</v>
      </c>
      <c r="G1111" s="35">
        <v>63300</v>
      </c>
    </row>
    <row r="1112" spans="1:7" x14ac:dyDescent="0.35">
      <c r="A1112">
        <v>2016</v>
      </c>
      <c r="B1112" t="s">
        <v>15</v>
      </c>
      <c r="C1112" t="s">
        <v>18</v>
      </c>
      <c r="D1112" t="s">
        <v>19</v>
      </c>
      <c r="E1112" t="s">
        <v>85</v>
      </c>
      <c r="F1112" t="s">
        <v>86</v>
      </c>
      <c r="G1112" s="35">
        <v>239050</v>
      </c>
    </row>
    <row r="1113" spans="1:7" x14ac:dyDescent="0.35">
      <c r="A1113" s="3">
        <v>2000</v>
      </c>
      <c r="B1113" t="s">
        <v>53</v>
      </c>
      <c r="C1113" t="s">
        <v>88</v>
      </c>
      <c r="D1113" t="s">
        <v>89</v>
      </c>
      <c r="E1113" t="s">
        <v>85</v>
      </c>
      <c r="F1113" t="s">
        <v>87</v>
      </c>
      <c r="G1113" s="35">
        <v>23280</v>
      </c>
    </row>
    <row r="1114" spans="1:7" x14ac:dyDescent="0.35">
      <c r="A1114" s="3">
        <v>2001</v>
      </c>
      <c r="B1114" t="s">
        <v>53</v>
      </c>
      <c r="C1114" t="s">
        <v>88</v>
      </c>
      <c r="D1114" t="s">
        <v>89</v>
      </c>
      <c r="E1114" t="s">
        <v>85</v>
      </c>
      <c r="F1114" t="s">
        <v>87</v>
      </c>
      <c r="G1114" s="35">
        <v>11900</v>
      </c>
    </row>
    <row r="1115" spans="1:7" x14ac:dyDescent="0.35">
      <c r="A1115" s="3">
        <v>2002</v>
      </c>
      <c r="B1115" t="s">
        <v>53</v>
      </c>
      <c r="C1115" t="s">
        <v>88</v>
      </c>
      <c r="D1115" t="s">
        <v>89</v>
      </c>
      <c r="E1115" t="s">
        <v>85</v>
      </c>
      <c r="F1115" t="s">
        <v>87</v>
      </c>
      <c r="G1115" s="35">
        <v>1000</v>
      </c>
    </row>
    <row r="1116" spans="1:7" x14ac:dyDescent="0.35">
      <c r="A1116" s="3">
        <v>2003</v>
      </c>
      <c r="B1116" t="s">
        <v>53</v>
      </c>
      <c r="C1116" t="s">
        <v>88</v>
      </c>
      <c r="D1116" t="s">
        <v>89</v>
      </c>
      <c r="E1116" t="s">
        <v>85</v>
      </c>
      <c r="F1116" t="s">
        <v>87</v>
      </c>
      <c r="G1116" s="35">
        <v>0</v>
      </c>
    </row>
    <row r="1117" spans="1:7" x14ac:dyDescent="0.35">
      <c r="A1117" s="3">
        <v>2004</v>
      </c>
      <c r="B1117" t="s">
        <v>53</v>
      </c>
      <c r="C1117" t="s">
        <v>88</v>
      </c>
      <c r="D1117" t="s">
        <v>89</v>
      </c>
      <c r="E1117" t="s">
        <v>85</v>
      </c>
      <c r="F1117" t="s">
        <v>87</v>
      </c>
      <c r="G1117" s="35">
        <v>0</v>
      </c>
    </row>
    <row r="1118" spans="1:7" x14ac:dyDescent="0.35">
      <c r="A1118" s="3">
        <v>2005</v>
      </c>
      <c r="B1118" t="s">
        <v>53</v>
      </c>
      <c r="C1118" t="s">
        <v>88</v>
      </c>
      <c r="D1118" t="s">
        <v>89</v>
      </c>
      <c r="E1118" t="s">
        <v>85</v>
      </c>
      <c r="F1118" t="s">
        <v>87</v>
      </c>
      <c r="G1118" s="35">
        <v>1000</v>
      </c>
    </row>
    <row r="1119" spans="1:7" x14ac:dyDescent="0.35">
      <c r="A1119" s="3">
        <v>2006</v>
      </c>
      <c r="B1119" t="s">
        <v>53</v>
      </c>
      <c r="C1119" t="s">
        <v>88</v>
      </c>
      <c r="D1119" t="s">
        <v>89</v>
      </c>
      <c r="E1119" t="s">
        <v>85</v>
      </c>
      <c r="F1119" t="s">
        <v>87</v>
      </c>
      <c r="G1119" s="35">
        <v>0</v>
      </c>
    </row>
    <row r="1120" spans="1:7" x14ac:dyDescent="0.35">
      <c r="A1120" s="3">
        <v>2007</v>
      </c>
      <c r="B1120" t="s">
        <v>53</v>
      </c>
      <c r="C1120" t="s">
        <v>88</v>
      </c>
      <c r="D1120" t="s">
        <v>89</v>
      </c>
      <c r="E1120" t="s">
        <v>85</v>
      </c>
      <c r="F1120" t="s">
        <v>87</v>
      </c>
      <c r="G1120" s="35">
        <v>1000</v>
      </c>
    </row>
    <row r="1121" spans="1:7" x14ac:dyDescent="0.35">
      <c r="A1121" s="3">
        <v>2008</v>
      </c>
      <c r="B1121" t="s">
        <v>53</v>
      </c>
      <c r="C1121" t="s">
        <v>88</v>
      </c>
      <c r="D1121" t="s">
        <v>89</v>
      </c>
      <c r="E1121" t="s">
        <v>85</v>
      </c>
      <c r="F1121" t="s">
        <v>87</v>
      </c>
      <c r="G1121" s="35">
        <v>2000</v>
      </c>
    </row>
    <row r="1122" spans="1:7" x14ac:dyDescent="0.35">
      <c r="A1122" s="3">
        <v>2009</v>
      </c>
      <c r="B1122" t="s">
        <v>53</v>
      </c>
      <c r="C1122" t="s">
        <v>88</v>
      </c>
      <c r="D1122" t="s">
        <v>89</v>
      </c>
      <c r="E1122" t="s">
        <v>85</v>
      </c>
      <c r="F1122" t="s">
        <v>87</v>
      </c>
      <c r="G1122" s="35">
        <v>0</v>
      </c>
    </row>
    <row r="1123" spans="1:7" x14ac:dyDescent="0.35">
      <c r="A1123" s="3">
        <v>2010</v>
      </c>
      <c r="B1123" t="s">
        <v>53</v>
      </c>
      <c r="C1123" t="s">
        <v>88</v>
      </c>
      <c r="D1123" t="s">
        <v>89</v>
      </c>
      <c r="E1123" t="s">
        <v>85</v>
      </c>
      <c r="F1123" t="s">
        <v>87</v>
      </c>
      <c r="G1123" s="35">
        <v>1000</v>
      </c>
    </row>
    <row r="1124" spans="1:7" x14ac:dyDescent="0.35">
      <c r="A1124" s="3">
        <v>2011</v>
      </c>
      <c r="B1124" t="s">
        <v>53</v>
      </c>
      <c r="C1124" t="s">
        <v>88</v>
      </c>
      <c r="D1124" t="s">
        <v>89</v>
      </c>
      <c r="E1124" t="s">
        <v>85</v>
      </c>
      <c r="F1124" t="s">
        <v>87</v>
      </c>
      <c r="G1124" s="35">
        <v>0</v>
      </c>
    </row>
    <row r="1125" spans="1:7" x14ac:dyDescent="0.35">
      <c r="A1125" s="3">
        <v>2012</v>
      </c>
      <c r="B1125" t="s">
        <v>53</v>
      </c>
      <c r="C1125" t="s">
        <v>88</v>
      </c>
      <c r="D1125" t="s">
        <v>89</v>
      </c>
      <c r="E1125" t="s">
        <v>85</v>
      </c>
      <c r="F1125" t="s">
        <v>87</v>
      </c>
      <c r="G1125" s="35">
        <v>0</v>
      </c>
    </row>
    <row r="1126" spans="1:7" x14ac:dyDescent="0.35">
      <c r="A1126" s="3">
        <v>2013</v>
      </c>
      <c r="B1126" t="s">
        <v>53</v>
      </c>
      <c r="C1126" t="s">
        <v>88</v>
      </c>
      <c r="D1126" t="s">
        <v>89</v>
      </c>
      <c r="E1126" t="s">
        <v>85</v>
      </c>
      <c r="F1126" t="s">
        <v>87</v>
      </c>
      <c r="G1126" s="35">
        <v>0</v>
      </c>
    </row>
    <row r="1127" spans="1:7" x14ac:dyDescent="0.35">
      <c r="A1127" s="3">
        <v>2014</v>
      </c>
      <c r="B1127" t="s">
        <v>53</v>
      </c>
      <c r="C1127" t="s">
        <v>88</v>
      </c>
      <c r="D1127" t="s">
        <v>89</v>
      </c>
      <c r="E1127" t="s">
        <v>85</v>
      </c>
      <c r="F1127" t="s">
        <v>87</v>
      </c>
      <c r="G1127" s="35">
        <v>0</v>
      </c>
    </row>
    <row r="1128" spans="1:7" x14ac:dyDescent="0.35">
      <c r="A1128" s="3">
        <v>2015</v>
      </c>
      <c r="B1128" t="s">
        <v>53</v>
      </c>
      <c r="C1128" t="s">
        <v>88</v>
      </c>
      <c r="D1128" t="s">
        <v>89</v>
      </c>
      <c r="E1128" t="s">
        <v>85</v>
      </c>
      <c r="F1128" t="s">
        <v>87</v>
      </c>
      <c r="G1128" s="35">
        <v>0</v>
      </c>
    </row>
    <row r="1129" spans="1:7" x14ac:dyDescent="0.35">
      <c r="A1129">
        <v>2016</v>
      </c>
      <c r="B1129" t="s">
        <v>7</v>
      </c>
      <c r="C1129" t="s">
        <v>20</v>
      </c>
      <c r="D1129" t="s">
        <v>21</v>
      </c>
      <c r="E1129" t="s">
        <v>85</v>
      </c>
      <c r="F1129" t="s">
        <v>86</v>
      </c>
      <c r="G1129" s="35">
        <v>25500</v>
      </c>
    </row>
    <row r="1130" spans="1:7" x14ac:dyDescent="0.35">
      <c r="A1130" s="3">
        <v>2000</v>
      </c>
      <c r="B1130" t="s">
        <v>53</v>
      </c>
      <c r="C1130" t="s">
        <v>58</v>
      </c>
      <c r="D1130" t="s">
        <v>59</v>
      </c>
      <c r="E1130" t="s">
        <v>85</v>
      </c>
      <c r="F1130" t="s">
        <v>87</v>
      </c>
      <c r="G1130" s="35">
        <v>53885</v>
      </c>
    </row>
    <row r="1131" spans="1:7" x14ac:dyDescent="0.35">
      <c r="A1131" s="3">
        <v>2001</v>
      </c>
      <c r="B1131" t="s">
        <v>53</v>
      </c>
      <c r="C1131" t="s">
        <v>58</v>
      </c>
      <c r="D1131" t="s">
        <v>59</v>
      </c>
      <c r="E1131" t="s">
        <v>85</v>
      </c>
      <c r="F1131" t="s">
        <v>87</v>
      </c>
      <c r="G1131" s="35">
        <v>46880</v>
      </c>
    </row>
    <row r="1132" spans="1:7" x14ac:dyDescent="0.35">
      <c r="A1132" s="3">
        <v>2002</v>
      </c>
      <c r="B1132" t="s">
        <v>53</v>
      </c>
      <c r="C1132" t="s">
        <v>58</v>
      </c>
      <c r="D1132" t="s">
        <v>59</v>
      </c>
      <c r="E1132" t="s">
        <v>85</v>
      </c>
      <c r="F1132" t="s">
        <v>87</v>
      </c>
      <c r="G1132" s="35">
        <v>24530</v>
      </c>
    </row>
    <row r="1133" spans="1:7" x14ac:dyDescent="0.35">
      <c r="A1133" s="3">
        <v>2003</v>
      </c>
      <c r="B1133" t="s">
        <v>53</v>
      </c>
      <c r="C1133" t="s">
        <v>58</v>
      </c>
      <c r="D1133" t="s">
        <v>59</v>
      </c>
      <c r="E1133" t="s">
        <v>85</v>
      </c>
      <c r="F1133" t="s">
        <v>87</v>
      </c>
      <c r="G1133" s="35">
        <v>5449</v>
      </c>
    </row>
    <row r="1134" spans="1:7" x14ac:dyDescent="0.35">
      <c r="A1134" s="3">
        <v>2004</v>
      </c>
      <c r="B1134" t="s">
        <v>53</v>
      </c>
      <c r="C1134" t="s">
        <v>58</v>
      </c>
      <c r="D1134" t="s">
        <v>59</v>
      </c>
      <c r="E1134" t="s">
        <v>85</v>
      </c>
      <c r="F1134" t="s">
        <v>87</v>
      </c>
      <c r="G1134" s="35">
        <v>0</v>
      </c>
    </row>
    <row r="1135" spans="1:7" x14ac:dyDescent="0.35">
      <c r="A1135" s="3">
        <v>2005</v>
      </c>
      <c r="B1135" t="s">
        <v>53</v>
      </c>
      <c r="C1135" t="s">
        <v>58</v>
      </c>
      <c r="D1135" t="s">
        <v>59</v>
      </c>
      <c r="E1135" t="s">
        <v>85</v>
      </c>
      <c r="F1135" t="s">
        <v>87</v>
      </c>
      <c r="G1135" s="35">
        <v>6200</v>
      </c>
    </row>
    <row r="1136" spans="1:7" x14ac:dyDescent="0.35">
      <c r="A1136" s="3">
        <v>2006</v>
      </c>
      <c r="B1136" t="s">
        <v>53</v>
      </c>
      <c r="C1136" t="s">
        <v>58</v>
      </c>
      <c r="D1136" t="s">
        <v>59</v>
      </c>
      <c r="E1136" t="s">
        <v>85</v>
      </c>
      <c r="F1136" t="s">
        <v>87</v>
      </c>
      <c r="G1136" s="35">
        <v>10725</v>
      </c>
    </row>
    <row r="1137" spans="1:7" x14ac:dyDescent="0.35">
      <c r="A1137" s="3">
        <v>2007</v>
      </c>
      <c r="B1137" t="s">
        <v>53</v>
      </c>
      <c r="C1137" t="s">
        <v>58</v>
      </c>
      <c r="D1137" t="s">
        <v>59</v>
      </c>
      <c r="E1137" t="s">
        <v>85</v>
      </c>
      <c r="F1137" t="s">
        <v>87</v>
      </c>
      <c r="G1137" s="35">
        <v>15450</v>
      </c>
    </row>
    <row r="1138" spans="1:7" x14ac:dyDescent="0.35">
      <c r="A1138" s="3">
        <v>2008</v>
      </c>
      <c r="B1138" t="s">
        <v>53</v>
      </c>
      <c r="C1138" t="s">
        <v>58</v>
      </c>
      <c r="D1138" t="s">
        <v>59</v>
      </c>
      <c r="E1138" t="s">
        <v>85</v>
      </c>
      <c r="F1138" t="s">
        <v>87</v>
      </c>
      <c r="G1138" s="35">
        <v>8880</v>
      </c>
    </row>
    <row r="1139" spans="1:7" x14ac:dyDescent="0.35">
      <c r="A1139" s="3">
        <v>2009</v>
      </c>
      <c r="B1139" t="s">
        <v>53</v>
      </c>
      <c r="C1139" t="s">
        <v>58</v>
      </c>
      <c r="D1139" t="s">
        <v>59</v>
      </c>
      <c r="E1139" t="s">
        <v>85</v>
      </c>
      <c r="F1139" t="s">
        <v>87</v>
      </c>
      <c r="G1139" s="35">
        <v>22800</v>
      </c>
    </row>
    <row r="1140" spans="1:7" x14ac:dyDescent="0.35">
      <c r="A1140" s="3">
        <v>2010</v>
      </c>
      <c r="B1140" t="s">
        <v>53</v>
      </c>
      <c r="C1140" t="s">
        <v>58</v>
      </c>
      <c r="D1140" t="s">
        <v>59</v>
      </c>
      <c r="E1140" t="s">
        <v>85</v>
      </c>
      <c r="F1140" t="s">
        <v>87</v>
      </c>
      <c r="G1140" s="35">
        <v>9860</v>
      </c>
    </row>
    <row r="1141" spans="1:7" x14ac:dyDescent="0.35">
      <c r="A1141" s="3">
        <v>2011</v>
      </c>
      <c r="B1141" t="s">
        <v>53</v>
      </c>
      <c r="C1141" t="s">
        <v>58</v>
      </c>
      <c r="D1141" t="s">
        <v>59</v>
      </c>
      <c r="E1141" t="s">
        <v>85</v>
      </c>
      <c r="F1141" t="s">
        <v>87</v>
      </c>
      <c r="G1141" s="35">
        <v>11520</v>
      </c>
    </row>
    <row r="1142" spans="1:7" x14ac:dyDescent="0.35">
      <c r="A1142" s="3">
        <v>2012</v>
      </c>
      <c r="B1142" t="s">
        <v>53</v>
      </c>
      <c r="C1142" t="s">
        <v>58</v>
      </c>
      <c r="D1142" t="s">
        <v>59</v>
      </c>
      <c r="E1142" t="s">
        <v>85</v>
      </c>
      <c r="F1142" t="s">
        <v>87</v>
      </c>
      <c r="G1142" s="35">
        <v>11050</v>
      </c>
    </row>
    <row r="1143" spans="1:7" x14ac:dyDescent="0.35">
      <c r="A1143" s="3">
        <v>2013</v>
      </c>
      <c r="B1143" t="s">
        <v>53</v>
      </c>
      <c r="C1143" t="s">
        <v>58</v>
      </c>
      <c r="D1143" t="s">
        <v>59</v>
      </c>
      <c r="E1143" t="s">
        <v>85</v>
      </c>
      <c r="F1143" t="s">
        <v>87</v>
      </c>
      <c r="G1143" s="35">
        <v>9850</v>
      </c>
    </row>
    <row r="1144" spans="1:7" x14ac:dyDescent="0.35">
      <c r="A1144" s="3">
        <v>2014</v>
      </c>
      <c r="B1144" t="s">
        <v>53</v>
      </c>
      <c r="C1144" t="s">
        <v>58</v>
      </c>
      <c r="D1144" t="s">
        <v>59</v>
      </c>
      <c r="E1144" t="s">
        <v>85</v>
      </c>
      <c r="F1144" t="s">
        <v>87</v>
      </c>
      <c r="G1144" s="35">
        <v>22500</v>
      </c>
    </row>
    <row r="1145" spans="1:7" x14ac:dyDescent="0.35">
      <c r="A1145" s="3">
        <v>2015</v>
      </c>
      <c r="B1145" t="s">
        <v>53</v>
      </c>
      <c r="C1145" t="s">
        <v>58</v>
      </c>
      <c r="D1145" t="s">
        <v>59</v>
      </c>
      <c r="E1145" t="s">
        <v>85</v>
      </c>
      <c r="F1145" t="s">
        <v>87</v>
      </c>
      <c r="G1145" s="35">
        <v>11400</v>
      </c>
    </row>
    <row r="1146" spans="1:7" x14ac:dyDescent="0.35">
      <c r="A1146">
        <v>2016</v>
      </c>
      <c r="B1146" t="s">
        <v>7</v>
      </c>
      <c r="C1146" t="s">
        <v>22</v>
      </c>
      <c r="D1146" t="s">
        <v>23</v>
      </c>
      <c r="E1146" t="s">
        <v>85</v>
      </c>
      <c r="F1146" t="s">
        <v>86</v>
      </c>
      <c r="G1146" s="35">
        <v>318810</v>
      </c>
    </row>
    <row r="1147" spans="1:7" x14ac:dyDescent="0.35">
      <c r="A1147" s="3">
        <v>2000</v>
      </c>
      <c r="B1147" t="s">
        <v>48</v>
      </c>
      <c r="C1147" t="s">
        <v>56</v>
      </c>
      <c r="D1147" t="s">
        <v>57</v>
      </c>
      <c r="E1147" t="s">
        <v>85</v>
      </c>
      <c r="F1147" t="s">
        <v>87</v>
      </c>
      <c r="G1147" s="35">
        <v>33530</v>
      </c>
    </row>
    <row r="1148" spans="1:7" x14ac:dyDescent="0.35">
      <c r="A1148" s="3">
        <v>2001</v>
      </c>
      <c r="B1148" t="s">
        <v>48</v>
      </c>
      <c r="C1148" t="s">
        <v>56</v>
      </c>
      <c r="D1148" t="s">
        <v>57</v>
      </c>
      <c r="E1148" t="s">
        <v>85</v>
      </c>
      <c r="F1148" t="s">
        <v>87</v>
      </c>
      <c r="G1148" s="35">
        <v>29555</v>
      </c>
    </row>
    <row r="1149" spans="1:7" x14ac:dyDescent="0.35">
      <c r="A1149" s="3">
        <v>2002</v>
      </c>
      <c r="B1149" t="s">
        <v>48</v>
      </c>
      <c r="C1149" t="s">
        <v>56</v>
      </c>
      <c r="D1149" t="s">
        <v>57</v>
      </c>
      <c r="E1149" t="s">
        <v>85</v>
      </c>
      <c r="F1149" t="s">
        <v>87</v>
      </c>
      <c r="G1149" s="35">
        <v>21560</v>
      </c>
    </row>
    <row r="1150" spans="1:7" x14ac:dyDescent="0.35">
      <c r="A1150" s="3">
        <v>2003</v>
      </c>
      <c r="B1150" t="s">
        <v>48</v>
      </c>
      <c r="C1150" t="s">
        <v>56</v>
      </c>
      <c r="D1150" t="s">
        <v>57</v>
      </c>
      <c r="E1150" t="s">
        <v>85</v>
      </c>
      <c r="F1150" t="s">
        <v>87</v>
      </c>
      <c r="G1150" s="35">
        <v>1775</v>
      </c>
    </row>
    <row r="1151" spans="1:7" x14ac:dyDescent="0.35">
      <c r="A1151" s="3">
        <v>2004</v>
      </c>
      <c r="B1151" t="s">
        <v>48</v>
      </c>
      <c r="C1151" t="s">
        <v>56</v>
      </c>
      <c r="D1151" t="s">
        <v>57</v>
      </c>
      <c r="E1151" t="s">
        <v>85</v>
      </c>
      <c r="F1151" t="s">
        <v>87</v>
      </c>
      <c r="G1151" s="35">
        <v>1920</v>
      </c>
    </row>
    <row r="1152" spans="1:7" x14ac:dyDescent="0.35">
      <c r="A1152" s="3">
        <v>2005</v>
      </c>
      <c r="B1152" t="s">
        <v>48</v>
      </c>
      <c r="C1152" t="s">
        <v>56</v>
      </c>
      <c r="D1152" t="s">
        <v>57</v>
      </c>
      <c r="E1152" t="s">
        <v>85</v>
      </c>
      <c r="F1152" t="s">
        <v>87</v>
      </c>
      <c r="G1152" s="35">
        <v>2500</v>
      </c>
    </row>
    <row r="1153" spans="1:7" x14ac:dyDescent="0.35">
      <c r="A1153" s="3">
        <v>2006</v>
      </c>
      <c r="B1153" t="s">
        <v>48</v>
      </c>
      <c r="C1153" t="s">
        <v>56</v>
      </c>
      <c r="D1153" t="s">
        <v>57</v>
      </c>
      <c r="E1153" t="s">
        <v>85</v>
      </c>
      <c r="F1153" t="s">
        <v>87</v>
      </c>
      <c r="G1153" s="35">
        <v>10450</v>
      </c>
    </row>
    <row r="1154" spans="1:7" x14ac:dyDescent="0.35">
      <c r="A1154" s="3">
        <v>2007</v>
      </c>
      <c r="B1154" t="s">
        <v>48</v>
      </c>
      <c r="C1154" t="s">
        <v>56</v>
      </c>
      <c r="D1154" t="s">
        <v>57</v>
      </c>
      <c r="E1154" t="s">
        <v>85</v>
      </c>
      <c r="F1154" t="s">
        <v>87</v>
      </c>
      <c r="G1154" s="35">
        <v>10050</v>
      </c>
    </row>
    <row r="1155" spans="1:7" x14ac:dyDescent="0.35">
      <c r="A1155" s="3">
        <v>2008</v>
      </c>
      <c r="B1155" t="s">
        <v>48</v>
      </c>
      <c r="C1155" t="s">
        <v>56</v>
      </c>
      <c r="D1155" t="s">
        <v>57</v>
      </c>
      <c r="E1155" t="s">
        <v>85</v>
      </c>
      <c r="F1155" t="s">
        <v>87</v>
      </c>
      <c r="G1155" s="35">
        <v>9025</v>
      </c>
    </row>
    <row r="1156" spans="1:7" x14ac:dyDescent="0.35">
      <c r="A1156" s="3">
        <v>2009</v>
      </c>
      <c r="B1156" t="s">
        <v>48</v>
      </c>
      <c r="C1156" t="s">
        <v>56</v>
      </c>
      <c r="D1156" t="s">
        <v>57</v>
      </c>
      <c r="E1156" t="s">
        <v>85</v>
      </c>
      <c r="F1156" t="s">
        <v>87</v>
      </c>
      <c r="G1156" s="35">
        <v>7630</v>
      </c>
    </row>
    <row r="1157" spans="1:7" x14ac:dyDescent="0.35">
      <c r="A1157" s="3">
        <v>2010</v>
      </c>
      <c r="B1157" t="s">
        <v>48</v>
      </c>
      <c r="C1157" t="s">
        <v>56</v>
      </c>
      <c r="D1157" t="s">
        <v>57</v>
      </c>
      <c r="E1157" t="s">
        <v>85</v>
      </c>
      <c r="F1157" t="s">
        <v>87</v>
      </c>
      <c r="G1157" s="35">
        <v>14140</v>
      </c>
    </row>
    <row r="1158" spans="1:7" x14ac:dyDescent="0.35">
      <c r="A1158" s="3">
        <v>2011</v>
      </c>
      <c r="B1158" t="s">
        <v>48</v>
      </c>
      <c r="C1158" t="s">
        <v>56</v>
      </c>
      <c r="D1158" t="s">
        <v>57</v>
      </c>
      <c r="E1158" t="s">
        <v>85</v>
      </c>
      <c r="F1158" t="s">
        <v>87</v>
      </c>
      <c r="G1158" s="35">
        <v>9840</v>
      </c>
    </row>
    <row r="1159" spans="1:7" x14ac:dyDescent="0.35">
      <c r="A1159" s="3">
        <v>2012</v>
      </c>
      <c r="B1159" t="s">
        <v>48</v>
      </c>
      <c r="C1159" t="s">
        <v>56</v>
      </c>
      <c r="D1159" t="s">
        <v>57</v>
      </c>
      <c r="E1159" t="s">
        <v>85</v>
      </c>
      <c r="F1159" t="s">
        <v>87</v>
      </c>
      <c r="G1159" s="35">
        <v>5600</v>
      </c>
    </row>
    <row r="1160" spans="1:7" x14ac:dyDescent="0.35">
      <c r="A1160" s="3">
        <v>2013</v>
      </c>
      <c r="B1160" t="s">
        <v>48</v>
      </c>
      <c r="C1160" t="s">
        <v>56</v>
      </c>
      <c r="D1160" t="s">
        <v>57</v>
      </c>
      <c r="E1160" t="s">
        <v>85</v>
      </c>
      <c r="F1160" t="s">
        <v>87</v>
      </c>
      <c r="G1160" s="35">
        <v>2150</v>
      </c>
    </row>
    <row r="1161" spans="1:7" x14ac:dyDescent="0.35">
      <c r="A1161" s="3">
        <v>2014</v>
      </c>
      <c r="B1161" t="s">
        <v>48</v>
      </c>
      <c r="C1161" t="s">
        <v>56</v>
      </c>
      <c r="D1161" t="s">
        <v>57</v>
      </c>
      <c r="E1161" t="s">
        <v>85</v>
      </c>
      <c r="F1161" t="s">
        <v>87</v>
      </c>
      <c r="G1161" s="35">
        <v>5160</v>
      </c>
    </row>
    <row r="1162" spans="1:7" x14ac:dyDescent="0.35">
      <c r="A1162" s="3">
        <v>2015</v>
      </c>
      <c r="B1162" t="s">
        <v>48</v>
      </c>
      <c r="C1162" t="s">
        <v>56</v>
      </c>
      <c r="D1162" t="s">
        <v>57</v>
      </c>
      <c r="E1162" t="s">
        <v>85</v>
      </c>
      <c r="F1162" t="s">
        <v>87</v>
      </c>
      <c r="G1162" s="35">
        <v>6230</v>
      </c>
    </row>
    <row r="1163" spans="1:7" x14ac:dyDescent="0.35">
      <c r="A1163">
        <v>2016</v>
      </c>
      <c r="B1163" t="s">
        <v>7</v>
      </c>
      <c r="C1163" t="s">
        <v>24</v>
      </c>
      <c r="D1163" t="s">
        <v>25</v>
      </c>
      <c r="E1163" t="s">
        <v>85</v>
      </c>
      <c r="F1163" t="s">
        <v>86</v>
      </c>
      <c r="G1163" s="35">
        <v>192175</v>
      </c>
    </row>
    <row r="1164" spans="1:7" x14ac:dyDescent="0.35">
      <c r="A1164" s="3">
        <v>2000</v>
      </c>
      <c r="B1164" t="s">
        <v>48</v>
      </c>
      <c r="C1164" t="s">
        <v>60</v>
      </c>
      <c r="D1164" t="s">
        <v>61</v>
      </c>
      <c r="E1164" t="s">
        <v>85</v>
      </c>
      <c r="F1164" t="s">
        <v>87</v>
      </c>
      <c r="G1164" s="35">
        <v>60627</v>
      </c>
    </row>
    <row r="1165" spans="1:7" x14ac:dyDescent="0.35">
      <c r="A1165" s="3">
        <v>2001</v>
      </c>
      <c r="B1165" t="s">
        <v>48</v>
      </c>
      <c r="C1165" t="s">
        <v>60</v>
      </c>
      <c r="D1165" t="s">
        <v>61</v>
      </c>
      <c r="E1165" t="s">
        <v>85</v>
      </c>
      <c r="F1165" t="s">
        <v>87</v>
      </c>
      <c r="G1165" s="35">
        <v>66000</v>
      </c>
    </row>
    <row r="1166" spans="1:7" x14ac:dyDescent="0.35">
      <c r="A1166" s="3">
        <v>2002</v>
      </c>
      <c r="B1166" t="s">
        <v>48</v>
      </c>
      <c r="C1166" t="s">
        <v>60</v>
      </c>
      <c r="D1166" t="s">
        <v>61</v>
      </c>
      <c r="E1166" t="s">
        <v>85</v>
      </c>
      <c r="F1166" t="s">
        <v>87</v>
      </c>
      <c r="G1166" s="35">
        <v>68873</v>
      </c>
    </row>
    <row r="1167" spans="1:7" x14ac:dyDescent="0.35">
      <c r="A1167" s="3">
        <v>2003</v>
      </c>
      <c r="B1167" t="s">
        <v>48</v>
      </c>
      <c r="C1167" t="s">
        <v>60</v>
      </c>
      <c r="D1167" t="s">
        <v>61</v>
      </c>
      <c r="E1167" t="s">
        <v>85</v>
      </c>
      <c r="F1167" t="s">
        <v>87</v>
      </c>
      <c r="G1167" s="35">
        <v>12630</v>
      </c>
    </row>
    <row r="1168" spans="1:7" x14ac:dyDescent="0.35">
      <c r="A1168" s="3">
        <v>2004</v>
      </c>
      <c r="B1168" t="s">
        <v>48</v>
      </c>
      <c r="C1168" t="s">
        <v>60</v>
      </c>
      <c r="D1168" t="s">
        <v>61</v>
      </c>
      <c r="E1168" t="s">
        <v>85</v>
      </c>
      <c r="F1168" t="s">
        <v>87</v>
      </c>
      <c r="G1168" s="35">
        <v>63171</v>
      </c>
    </row>
    <row r="1169" spans="1:7" x14ac:dyDescent="0.35">
      <c r="A1169" s="3">
        <v>2005</v>
      </c>
      <c r="B1169" t="s">
        <v>48</v>
      </c>
      <c r="C1169" t="s">
        <v>60</v>
      </c>
      <c r="D1169" t="s">
        <v>61</v>
      </c>
      <c r="E1169" t="s">
        <v>85</v>
      </c>
      <c r="F1169" t="s">
        <v>87</v>
      </c>
      <c r="G1169" s="35">
        <v>17345</v>
      </c>
    </row>
    <row r="1170" spans="1:7" x14ac:dyDescent="0.35">
      <c r="A1170" s="3">
        <v>2006</v>
      </c>
      <c r="B1170" t="s">
        <v>48</v>
      </c>
      <c r="C1170" t="s">
        <v>60</v>
      </c>
      <c r="D1170" t="s">
        <v>61</v>
      </c>
      <c r="E1170" t="s">
        <v>85</v>
      </c>
      <c r="F1170" t="s">
        <v>87</v>
      </c>
      <c r="G1170" s="35">
        <v>41725</v>
      </c>
    </row>
    <row r="1171" spans="1:7" x14ac:dyDescent="0.35">
      <c r="A1171" s="3">
        <v>2007</v>
      </c>
      <c r="B1171" t="s">
        <v>48</v>
      </c>
      <c r="C1171" t="s">
        <v>60</v>
      </c>
      <c r="D1171" t="s">
        <v>61</v>
      </c>
      <c r="E1171" t="s">
        <v>85</v>
      </c>
      <c r="F1171" t="s">
        <v>87</v>
      </c>
      <c r="G1171" s="35">
        <v>28855</v>
      </c>
    </row>
    <row r="1172" spans="1:7" x14ac:dyDescent="0.35">
      <c r="A1172" s="3">
        <v>2008</v>
      </c>
      <c r="B1172" t="s">
        <v>48</v>
      </c>
      <c r="C1172" t="s">
        <v>60</v>
      </c>
      <c r="D1172" t="s">
        <v>61</v>
      </c>
      <c r="E1172" t="s">
        <v>85</v>
      </c>
      <c r="F1172" t="s">
        <v>87</v>
      </c>
      <c r="G1172" s="35">
        <v>21675</v>
      </c>
    </row>
    <row r="1173" spans="1:7" x14ac:dyDescent="0.35">
      <c r="A1173" s="3">
        <v>2009</v>
      </c>
      <c r="B1173" t="s">
        <v>48</v>
      </c>
      <c r="C1173" t="s">
        <v>60</v>
      </c>
      <c r="D1173" t="s">
        <v>61</v>
      </c>
      <c r="E1173" t="s">
        <v>85</v>
      </c>
      <c r="F1173" t="s">
        <v>87</v>
      </c>
      <c r="G1173" s="35">
        <v>34200</v>
      </c>
    </row>
    <row r="1174" spans="1:7" x14ac:dyDescent="0.35">
      <c r="A1174" s="3">
        <v>2010</v>
      </c>
      <c r="B1174" t="s">
        <v>48</v>
      </c>
      <c r="C1174" t="s">
        <v>60</v>
      </c>
      <c r="D1174" t="s">
        <v>61</v>
      </c>
      <c r="E1174" t="s">
        <v>85</v>
      </c>
      <c r="F1174" t="s">
        <v>87</v>
      </c>
      <c r="G1174" s="35">
        <v>36740</v>
      </c>
    </row>
    <row r="1175" spans="1:7" x14ac:dyDescent="0.35">
      <c r="A1175" s="3">
        <v>2011</v>
      </c>
      <c r="B1175" t="s">
        <v>48</v>
      </c>
      <c r="C1175" t="s">
        <v>60</v>
      </c>
      <c r="D1175" t="s">
        <v>61</v>
      </c>
      <c r="E1175" t="s">
        <v>85</v>
      </c>
      <c r="F1175" t="s">
        <v>87</v>
      </c>
      <c r="G1175" s="35">
        <v>43960</v>
      </c>
    </row>
    <row r="1176" spans="1:7" x14ac:dyDescent="0.35">
      <c r="A1176" s="3">
        <v>2012</v>
      </c>
      <c r="B1176" t="s">
        <v>48</v>
      </c>
      <c r="C1176" t="s">
        <v>60</v>
      </c>
      <c r="D1176" t="s">
        <v>61</v>
      </c>
      <c r="E1176" t="s">
        <v>85</v>
      </c>
      <c r="F1176" t="s">
        <v>87</v>
      </c>
      <c r="G1176" s="35">
        <v>56836</v>
      </c>
    </row>
    <row r="1177" spans="1:7" x14ac:dyDescent="0.35">
      <c r="A1177" s="3">
        <v>2013</v>
      </c>
      <c r="B1177" t="s">
        <v>48</v>
      </c>
      <c r="C1177" t="s">
        <v>60</v>
      </c>
      <c r="D1177" t="s">
        <v>61</v>
      </c>
      <c r="E1177" t="s">
        <v>85</v>
      </c>
      <c r="F1177" t="s">
        <v>87</v>
      </c>
      <c r="G1177" s="35">
        <v>33700</v>
      </c>
    </row>
    <row r="1178" spans="1:7" x14ac:dyDescent="0.35">
      <c r="A1178" s="3">
        <v>2014</v>
      </c>
      <c r="B1178" t="s">
        <v>48</v>
      </c>
      <c r="C1178" t="s">
        <v>60</v>
      </c>
      <c r="D1178" t="s">
        <v>61</v>
      </c>
      <c r="E1178" t="s">
        <v>85</v>
      </c>
      <c r="F1178" t="s">
        <v>87</v>
      </c>
      <c r="G1178" s="35">
        <v>44859</v>
      </c>
    </row>
    <row r="1179" spans="1:7" x14ac:dyDescent="0.35">
      <c r="A1179" s="3">
        <v>2015</v>
      </c>
      <c r="B1179" t="s">
        <v>48</v>
      </c>
      <c r="C1179" t="s">
        <v>60</v>
      </c>
      <c r="D1179" t="s">
        <v>61</v>
      </c>
      <c r="E1179" t="s">
        <v>85</v>
      </c>
      <c r="F1179" t="s">
        <v>87</v>
      </c>
      <c r="G1179" s="35">
        <v>51556</v>
      </c>
    </row>
    <row r="1180" spans="1:7" x14ac:dyDescent="0.35">
      <c r="A1180" s="3">
        <v>2000</v>
      </c>
      <c r="B1180" t="s">
        <v>48</v>
      </c>
      <c r="C1180" t="s">
        <v>60</v>
      </c>
      <c r="D1180" t="s">
        <v>61</v>
      </c>
      <c r="E1180" t="s">
        <v>85</v>
      </c>
      <c r="F1180" t="s">
        <v>87</v>
      </c>
      <c r="G1180" s="35">
        <v>10865</v>
      </c>
    </row>
    <row r="1181" spans="1:7" x14ac:dyDescent="0.35">
      <c r="A1181" s="3">
        <v>2001</v>
      </c>
      <c r="B1181" t="s">
        <v>48</v>
      </c>
      <c r="C1181" t="s">
        <v>60</v>
      </c>
      <c r="D1181" t="s">
        <v>61</v>
      </c>
      <c r="E1181" t="s">
        <v>85</v>
      </c>
      <c r="F1181" t="s">
        <v>87</v>
      </c>
      <c r="G1181" s="35">
        <v>1800</v>
      </c>
    </row>
    <row r="1182" spans="1:7" x14ac:dyDescent="0.35">
      <c r="A1182" s="3">
        <v>2002</v>
      </c>
      <c r="B1182" t="s">
        <v>48</v>
      </c>
      <c r="C1182" t="s">
        <v>60</v>
      </c>
      <c r="D1182" t="s">
        <v>61</v>
      </c>
      <c r="E1182" t="s">
        <v>85</v>
      </c>
      <c r="F1182" t="s">
        <v>87</v>
      </c>
      <c r="G1182" s="35">
        <v>3750</v>
      </c>
    </row>
    <row r="1183" spans="1:7" x14ac:dyDescent="0.35">
      <c r="A1183" s="3">
        <v>2003</v>
      </c>
      <c r="B1183" t="s">
        <v>48</v>
      </c>
      <c r="C1183" t="s">
        <v>60</v>
      </c>
      <c r="D1183" t="s">
        <v>61</v>
      </c>
      <c r="E1183" t="s">
        <v>85</v>
      </c>
      <c r="F1183" t="s">
        <v>87</v>
      </c>
      <c r="G1183" s="35">
        <v>2400</v>
      </c>
    </row>
    <row r="1184" spans="1:7" x14ac:dyDescent="0.35">
      <c r="A1184" s="3">
        <v>2004</v>
      </c>
      <c r="B1184" t="s">
        <v>48</v>
      </c>
      <c r="C1184" t="s">
        <v>60</v>
      </c>
      <c r="D1184" t="s">
        <v>61</v>
      </c>
      <c r="E1184" t="s">
        <v>85</v>
      </c>
      <c r="F1184" t="s">
        <v>87</v>
      </c>
      <c r="G1184" s="35">
        <v>1800</v>
      </c>
    </row>
    <row r="1185" spans="1:7" x14ac:dyDescent="0.35">
      <c r="A1185" s="3">
        <v>2005</v>
      </c>
      <c r="B1185" t="s">
        <v>48</v>
      </c>
      <c r="C1185" t="s">
        <v>60</v>
      </c>
      <c r="D1185" t="s">
        <v>61</v>
      </c>
      <c r="E1185" t="s">
        <v>85</v>
      </c>
      <c r="F1185" t="s">
        <v>87</v>
      </c>
    </row>
    <row r="1186" spans="1:7" x14ac:dyDescent="0.35">
      <c r="A1186" s="3">
        <v>2006</v>
      </c>
      <c r="B1186" t="s">
        <v>48</v>
      </c>
      <c r="C1186" t="s">
        <v>60</v>
      </c>
      <c r="D1186" t="s">
        <v>61</v>
      </c>
      <c r="E1186" t="s">
        <v>85</v>
      </c>
      <c r="F1186" t="s">
        <v>87</v>
      </c>
      <c r="G1186" s="35">
        <v>8100</v>
      </c>
    </row>
    <row r="1187" spans="1:7" x14ac:dyDescent="0.35">
      <c r="A1187" s="3">
        <v>2007</v>
      </c>
      <c r="B1187" t="s">
        <v>48</v>
      </c>
      <c r="C1187" t="s">
        <v>60</v>
      </c>
      <c r="D1187" t="s">
        <v>61</v>
      </c>
      <c r="E1187" t="s">
        <v>85</v>
      </c>
      <c r="F1187" t="s">
        <v>87</v>
      </c>
      <c r="G1187" s="35">
        <v>500</v>
      </c>
    </row>
    <row r="1188" spans="1:7" x14ac:dyDescent="0.35">
      <c r="A1188" s="3">
        <v>2008</v>
      </c>
      <c r="B1188" t="s">
        <v>48</v>
      </c>
      <c r="C1188" t="s">
        <v>60</v>
      </c>
      <c r="D1188" t="s">
        <v>61</v>
      </c>
      <c r="E1188" t="s">
        <v>85</v>
      </c>
      <c r="F1188" t="s">
        <v>87</v>
      </c>
      <c r="G1188" s="35">
        <v>7600</v>
      </c>
    </row>
    <row r="1189" spans="1:7" x14ac:dyDescent="0.35">
      <c r="A1189" s="3">
        <v>2009</v>
      </c>
      <c r="B1189" t="s">
        <v>48</v>
      </c>
      <c r="C1189" t="s">
        <v>60</v>
      </c>
      <c r="D1189" t="s">
        <v>61</v>
      </c>
      <c r="E1189" t="s">
        <v>85</v>
      </c>
      <c r="F1189" t="s">
        <v>87</v>
      </c>
      <c r="G1189" s="35">
        <v>3975</v>
      </c>
    </row>
    <row r="1190" spans="1:7" x14ac:dyDescent="0.35">
      <c r="A1190" s="3">
        <v>2010</v>
      </c>
      <c r="B1190" t="s">
        <v>48</v>
      </c>
      <c r="C1190" t="s">
        <v>60</v>
      </c>
      <c r="D1190" t="s">
        <v>61</v>
      </c>
      <c r="E1190" t="s">
        <v>85</v>
      </c>
      <c r="F1190" t="s">
        <v>87</v>
      </c>
    </row>
    <row r="1191" spans="1:7" x14ac:dyDescent="0.35">
      <c r="A1191" s="3">
        <v>2011</v>
      </c>
      <c r="B1191" t="s">
        <v>48</v>
      </c>
      <c r="C1191" t="s">
        <v>60</v>
      </c>
      <c r="D1191" t="s">
        <v>61</v>
      </c>
      <c r="E1191" t="s">
        <v>85</v>
      </c>
      <c r="F1191" t="s">
        <v>87</v>
      </c>
      <c r="G1191" s="35">
        <v>800</v>
      </c>
    </row>
    <row r="1192" spans="1:7" x14ac:dyDescent="0.35">
      <c r="A1192" s="3">
        <v>2012</v>
      </c>
      <c r="B1192" t="s">
        <v>48</v>
      </c>
      <c r="C1192" t="s">
        <v>60</v>
      </c>
      <c r="D1192" t="s">
        <v>61</v>
      </c>
      <c r="E1192" t="s">
        <v>85</v>
      </c>
      <c r="F1192" t="s">
        <v>87</v>
      </c>
    </row>
    <row r="1193" spans="1:7" x14ac:dyDescent="0.35">
      <c r="A1193" s="3">
        <v>2013</v>
      </c>
      <c r="B1193" t="s">
        <v>48</v>
      </c>
      <c r="C1193" t="s">
        <v>60</v>
      </c>
      <c r="D1193" t="s">
        <v>61</v>
      </c>
      <c r="E1193" t="s">
        <v>85</v>
      </c>
      <c r="F1193" t="s">
        <v>87</v>
      </c>
    </row>
    <row r="1194" spans="1:7" x14ac:dyDescent="0.35">
      <c r="A1194" s="3">
        <v>2014</v>
      </c>
      <c r="B1194" t="s">
        <v>48</v>
      </c>
      <c r="C1194" t="s">
        <v>60</v>
      </c>
      <c r="D1194" t="s">
        <v>61</v>
      </c>
      <c r="E1194" t="s">
        <v>85</v>
      </c>
      <c r="F1194" t="s">
        <v>87</v>
      </c>
      <c r="G1194" s="35">
        <v>1300</v>
      </c>
    </row>
    <row r="1195" spans="1:7" x14ac:dyDescent="0.35">
      <c r="A1195" s="3">
        <v>2015</v>
      </c>
      <c r="B1195" t="s">
        <v>48</v>
      </c>
      <c r="C1195" t="s">
        <v>60</v>
      </c>
      <c r="D1195" t="s">
        <v>61</v>
      </c>
      <c r="E1195" t="s">
        <v>85</v>
      </c>
      <c r="F1195" t="s">
        <v>87</v>
      </c>
      <c r="G1195" s="35">
        <v>1400</v>
      </c>
    </row>
    <row r="1196" spans="1:7" x14ac:dyDescent="0.35">
      <c r="A1196">
        <v>2016</v>
      </c>
      <c r="B1196" t="s">
        <v>12</v>
      </c>
      <c r="C1196" t="s">
        <v>13</v>
      </c>
      <c r="D1196" t="s">
        <v>14</v>
      </c>
      <c r="E1196" t="s">
        <v>85</v>
      </c>
      <c r="F1196" t="s">
        <v>86</v>
      </c>
      <c r="G1196" s="35">
        <v>116050</v>
      </c>
    </row>
    <row r="1197" spans="1:7" x14ac:dyDescent="0.35">
      <c r="A1197" s="3">
        <v>2000</v>
      </c>
      <c r="B1197" t="s">
        <v>48</v>
      </c>
      <c r="C1197" t="s">
        <v>62</v>
      </c>
      <c r="D1197" t="s">
        <v>63</v>
      </c>
      <c r="E1197" t="s">
        <v>85</v>
      </c>
      <c r="F1197" t="s">
        <v>87</v>
      </c>
      <c r="G1197" s="35">
        <v>17570</v>
      </c>
    </row>
    <row r="1198" spans="1:7" x14ac:dyDescent="0.35">
      <c r="A1198" s="3">
        <v>2001</v>
      </c>
      <c r="B1198" t="s">
        <v>48</v>
      </c>
      <c r="C1198" t="s">
        <v>62</v>
      </c>
      <c r="D1198" t="s">
        <v>63</v>
      </c>
      <c r="E1198" t="s">
        <v>85</v>
      </c>
      <c r="F1198" t="s">
        <v>87</v>
      </c>
      <c r="G1198" s="35">
        <v>15960</v>
      </c>
    </row>
    <row r="1199" spans="1:7" x14ac:dyDescent="0.35">
      <c r="A1199" s="3">
        <v>2002</v>
      </c>
      <c r="B1199" t="s">
        <v>48</v>
      </c>
      <c r="C1199" t="s">
        <v>62</v>
      </c>
      <c r="D1199" t="s">
        <v>63</v>
      </c>
      <c r="E1199" t="s">
        <v>85</v>
      </c>
      <c r="F1199" t="s">
        <v>87</v>
      </c>
      <c r="G1199" s="35">
        <v>5050</v>
      </c>
    </row>
    <row r="1200" spans="1:7" x14ac:dyDescent="0.35">
      <c r="A1200" s="3">
        <v>2003</v>
      </c>
      <c r="B1200" t="s">
        <v>48</v>
      </c>
      <c r="C1200" t="s">
        <v>62</v>
      </c>
      <c r="D1200" t="s">
        <v>63</v>
      </c>
      <c r="E1200" t="s">
        <v>85</v>
      </c>
      <c r="F1200" t="s">
        <v>87</v>
      </c>
      <c r="G1200" s="35">
        <v>5000</v>
      </c>
    </row>
    <row r="1201" spans="1:7" x14ac:dyDescent="0.35">
      <c r="A1201" s="3">
        <v>2004</v>
      </c>
      <c r="B1201" t="s">
        <v>48</v>
      </c>
      <c r="C1201" t="s">
        <v>62</v>
      </c>
      <c r="D1201" t="s">
        <v>63</v>
      </c>
      <c r="E1201" t="s">
        <v>85</v>
      </c>
      <c r="F1201" t="s">
        <v>87</v>
      </c>
      <c r="G1201" s="35">
        <v>8250</v>
      </c>
    </row>
    <row r="1202" spans="1:7" x14ac:dyDescent="0.35">
      <c r="A1202" s="3">
        <v>2005</v>
      </c>
      <c r="B1202" t="s">
        <v>48</v>
      </c>
      <c r="C1202" t="s">
        <v>62</v>
      </c>
      <c r="D1202" t="s">
        <v>63</v>
      </c>
      <c r="E1202" t="s">
        <v>85</v>
      </c>
      <c r="F1202" t="s">
        <v>87</v>
      </c>
      <c r="G1202" s="35">
        <v>5250</v>
      </c>
    </row>
    <row r="1203" spans="1:7" x14ac:dyDescent="0.35">
      <c r="A1203" s="3">
        <v>2006</v>
      </c>
      <c r="B1203" t="s">
        <v>48</v>
      </c>
      <c r="C1203" t="s">
        <v>62</v>
      </c>
      <c r="D1203" t="s">
        <v>63</v>
      </c>
      <c r="E1203" t="s">
        <v>85</v>
      </c>
      <c r="F1203" t="s">
        <v>87</v>
      </c>
      <c r="G1203" s="35">
        <v>11300</v>
      </c>
    </row>
    <row r="1204" spans="1:7" x14ac:dyDescent="0.35">
      <c r="A1204" s="3">
        <v>2007</v>
      </c>
      <c r="B1204" t="s">
        <v>48</v>
      </c>
      <c r="C1204" t="s">
        <v>62</v>
      </c>
      <c r="D1204" t="s">
        <v>63</v>
      </c>
      <c r="E1204" t="s">
        <v>85</v>
      </c>
      <c r="F1204" t="s">
        <v>87</v>
      </c>
      <c r="G1204" s="35">
        <v>16500</v>
      </c>
    </row>
    <row r="1205" spans="1:7" x14ac:dyDescent="0.35">
      <c r="A1205" s="3">
        <v>2008</v>
      </c>
      <c r="B1205" t="s">
        <v>48</v>
      </c>
      <c r="C1205" t="s">
        <v>62</v>
      </c>
      <c r="D1205" t="s">
        <v>63</v>
      </c>
      <c r="E1205" t="s">
        <v>85</v>
      </c>
      <c r="F1205" t="s">
        <v>87</v>
      </c>
      <c r="G1205" s="35">
        <v>24400</v>
      </c>
    </row>
    <row r="1206" spans="1:7" x14ac:dyDescent="0.35">
      <c r="A1206" s="3">
        <v>2009</v>
      </c>
      <c r="B1206" t="s">
        <v>48</v>
      </c>
      <c r="C1206" t="s">
        <v>62</v>
      </c>
      <c r="D1206" t="s">
        <v>63</v>
      </c>
      <c r="E1206" t="s">
        <v>85</v>
      </c>
      <c r="F1206" t="s">
        <v>87</v>
      </c>
      <c r="G1206" s="35">
        <v>19500</v>
      </c>
    </row>
    <row r="1207" spans="1:7" x14ac:dyDescent="0.35">
      <c r="A1207" s="3">
        <v>2010</v>
      </c>
      <c r="B1207" t="s">
        <v>48</v>
      </c>
      <c r="C1207" t="s">
        <v>62</v>
      </c>
      <c r="D1207" t="s">
        <v>63</v>
      </c>
      <c r="E1207" t="s">
        <v>85</v>
      </c>
      <c r="F1207" t="s">
        <v>87</v>
      </c>
      <c r="G1207" s="35">
        <v>4400</v>
      </c>
    </row>
    <row r="1208" spans="1:7" x14ac:dyDescent="0.35">
      <c r="A1208" s="3">
        <v>2011</v>
      </c>
      <c r="B1208" t="s">
        <v>48</v>
      </c>
      <c r="C1208" t="s">
        <v>62</v>
      </c>
      <c r="D1208" t="s">
        <v>63</v>
      </c>
      <c r="E1208" t="s">
        <v>85</v>
      </c>
      <c r="F1208" t="s">
        <v>87</v>
      </c>
      <c r="G1208" s="35">
        <v>10600</v>
      </c>
    </row>
    <row r="1209" spans="1:7" x14ac:dyDescent="0.35">
      <c r="A1209" s="3">
        <v>2012</v>
      </c>
      <c r="B1209" t="s">
        <v>48</v>
      </c>
      <c r="C1209" t="s">
        <v>62</v>
      </c>
      <c r="D1209" t="s">
        <v>63</v>
      </c>
      <c r="E1209" t="s">
        <v>85</v>
      </c>
      <c r="F1209" t="s">
        <v>87</v>
      </c>
      <c r="G1209" s="35">
        <v>14100</v>
      </c>
    </row>
    <row r="1210" spans="1:7" x14ac:dyDescent="0.35">
      <c r="A1210" s="3">
        <v>2013</v>
      </c>
      <c r="B1210" t="s">
        <v>48</v>
      </c>
      <c r="C1210" t="s">
        <v>62</v>
      </c>
      <c r="D1210" t="s">
        <v>63</v>
      </c>
      <c r="E1210" t="s">
        <v>85</v>
      </c>
      <c r="F1210" t="s">
        <v>87</v>
      </c>
      <c r="G1210" s="35">
        <v>15300</v>
      </c>
    </row>
    <row r="1211" spans="1:7" x14ac:dyDescent="0.35">
      <c r="A1211" s="3">
        <v>2014</v>
      </c>
      <c r="B1211" t="s">
        <v>48</v>
      </c>
      <c r="C1211" t="s">
        <v>62</v>
      </c>
      <c r="D1211" t="s">
        <v>63</v>
      </c>
      <c r="E1211" t="s">
        <v>85</v>
      </c>
      <c r="F1211" t="s">
        <v>87</v>
      </c>
      <c r="G1211" s="35">
        <v>32450</v>
      </c>
    </row>
    <row r="1212" spans="1:7" x14ac:dyDescent="0.35">
      <c r="A1212" s="3">
        <v>2015</v>
      </c>
      <c r="B1212" t="s">
        <v>48</v>
      </c>
      <c r="C1212" t="s">
        <v>62</v>
      </c>
      <c r="D1212" t="s">
        <v>63</v>
      </c>
      <c r="E1212" t="s">
        <v>85</v>
      </c>
      <c r="F1212" t="s">
        <v>87</v>
      </c>
      <c r="G1212" s="35">
        <v>8000</v>
      </c>
    </row>
    <row r="1213" spans="1:7" x14ac:dyDescent="0.35">
      <c r="A1213">
        <v>2016</v>
      </c>
      <c r="B1213" t="s">
        <v>7</v>
      </c>
      <c r="C1213" t="s">
        <v>26</v>
      </c>
      <c r="D1213" t="s">
        <v>27</v>
      </c>
      <c r="E1213" t="s">
        <v>85</v>
      </c>
      <c r="F1213" t="s">
        <v>86</v>
      </c>
      <c r="G1213" s="35">
        <v>147925</v>
      </c>
    </row>
    <row r="1214" spans="1:7" x14ac:dyDescent="0.35">
      <c r="A1214" s="3">
        <v>2000</v>
      </c>
      <c r="B1214" t="s">
        <v>64</v>
      </c>
      <c r="C1214" t="s">
        <v>65</v>
      </c>
      <c r="D1214" t="s">
        <v>66</v>
      </c>
      <c r="E1214" t="s">
        <v>85</v>
      </c>
      <c r="F1214" t="s">
        <v>87</v>
      </c>
      <c r="G1214" s="35">
        <v>10700</v>
      </c>
    </row>
    <row r="1215" spans="1:7" x14ac:dyDescent="0.35">
      <c r="A1215" s="3">
        <v>2001</v>
      </c>
      <c r="B1215" t="s">
        <v>64</v>
      </c>
      <c r="C1215" t="s">
        <v>65</v>
      </c>
      <c r="D1215" t="s">
        <v>66</v>
      </c>
      <c r="E1215" t="s">
        <v>85</v>
      </c>
      <c r="F1215" t="s">
        <v>87</v>
      </c>
      <c r="G1215" s="35">
        <v>10700</v>
      </c>
    </row>
    <row r="1216" spans="1:7" x14ac:dyDescent="0.35">
      <c r="A1216" s="3">
        <v>2002</v>
      </c>
      <c r="B1216" t="s">
        <v>64</v>
      </c>
      <c r="C1216" t="s">
        <v>65</v>
      </c>
      <c r="D1216" t="s">
        <v>66</v>
      </c>
      <c r="E1216" t="s">
        <v>85</v>
      </c>
      <c r="F1216" t="s">
        <v>87</v>
      </c>
      <c r="G1216" s="35">
        <v>16225</v>
      </c>
    </row>
    <row r="1217" spans="1:7" x14ac:dyDescent="0.35">
      <c r="A1217" s="3">
        <v>2003</v>
      </c>
      <c r="B1217" t="s">
        <v>64</v>
      </c>
      <c r="C1217" t="s">
        <v>65</v>
      </c>
      <c r="D1217" t="s">
        <v>66</v>
      </c>
      <c r="E1217" t="s">
        <v>85</v>
      </c>
      <c r="F1217" t="s">
        <v>87</v>
      </c>
      <c r="G1217" s="35">
        <v>5000</v>
      </c>
    </row>
    <row r="1218" spans="1:7" x14ac:dyDescent="0.35">
      <c r="A1218" s="3">
        <v>2004</v>
      </c>
      <c r="B1218" t="s">
        <v>64</v>
      </c>
      <c r="C1218" t="s">
        <v>65</v>
      </c>
      <c r="D1218" t="s">
        <v>66</v>
      </c>
      <c r="E1218" t="s">
        <v>85</v>
      </c>
      <c r="F1218" t="s">
        <v>87</v>
      </c>
      <c r="G1218" s="35">
        <v>4500</v>
      </c>
    </row>
    <row r="1219" spans="1:7" x14ac:dyDescent="0.35">
      <c r="A1219" s="3">
        <v>2005</v>
      </c>
      <c r="B1219" t="s">
        <v>64</v>
      </c>
      <c r="C1219" t="s">
        <v>65</v>
      </c>
      <c r="D1219" t="s">
        <v>66</v>
      </c>
      <c r="E1219" t="s">
        <v>85</v>
      </c>
      <c r="F1219" t="s">
        <v>87</v>
      </c>
      <c r="G1219" s="35">
        <v>800</v>
      </c>
    </row>
    <row r="1220" spans="1:7" x14ac:dyDescent="0.35">
      <c r="A1220" s="3">
        <v>2006</v>
      </c>
      <c r="B1220" t="s">
        <v>64</v>
      </c>
      <c r="C1220" t="s">
        <v>65</v>
      </c>
      <c r="D1220" t="s">
        <v>66</v>
      </c>
      <c r="E1220" t="s">
        <v>85</v>
      </c>
      <c r="F1220" t="s">
        <v>87</v>
      </c>
      <c r="G1220" s="35">
        <v>2200</v>
      </c>
    </row>
    <row r="1221" spans="1:7" x14ac:dyDescent="0.35">
      <c r="A1221" s="3">
        <v>2007</v>
      </c>
      <c r="B1221" t="s">
        <v>64</v>
      </c>
      <c r="C1221" t="s">
        <v>65</v>
      </c>
      <c r="D1221" t="s">
        <v>66</v>
      </c>
      <c r="E1221" t="s">
        <v>85</v>
      </c>
      <c r="F1221" t="s">
        <v>87</v>
      </c>
      <c r="G1221" s="35">
        <v>10200</v>
      </c>
    </row>
    <row r="1222" spans="1:7" x14ac:dyDescent="0.35">
      <c r="A1222" s="3">
        <v>2008</v>
      </c>
      <c r="B1222" t="s">
        <v>64</v>
      </c>
      <c r="C1222" t="s">
        <v>65</v>
      </c>
      <c r="D1222" t="s">
        <v>66</v>
      </c>
      <c r="E1222" t="s">
        <v>85</v>
      </c>
      <c r="F1222" t="s">
        <v>87</v>
      </c>
      <c r="G1222" s="35">
        <v>7085</v>
      </c>
    </row>
    <row r="1223" spans="1:7" x14ac:dyDescent="0.35">
      <c r="A1223" s="3">
        <v>2009</v>
      </c>
      <c r="B1223" t="s">
        <v>64</v>
      </c>
      <c r="C1223" t="s">
        <v>65</v>
      </c>
      <c r="D1223" t="s">
        <v>66</v>
      </c>
      <c r="E1223" t="s">
        <v>85</v>
      </c>
      <c r="F1223" t="s">
        <v>87</v>
      </c>
      <c r="G1223" s="35">
        <v>26400</v>
      </c>
    </row>
    <row r="1224" spans="1:7" x14ac:dyDescent="0.35">
      <c r="A1224" s="3">
        <v>2010</v>
      </c>
      <c r="B1224" t="s">
        <v>64</v>
      </c>
      <c r="C1224" t="s">
        <v>65</v>
      </c>
      <c r="D1224" t="s">
        <v>66</v>
      </c>
      <c r="E1224" t="s">
        <v>85</v>
      </c>
      <c r="F1224" t="s">
        <v>87</v>
      </c>
      <c r="G1224" s="35">
        <v>15000</v>
      </c>
    </row>
    <row r="1225" spans="1:7" x14ac:dyDescent="0.35">
      <c r="A1225" s="3">
        <v>2011</v>
      </c>
      <c r="B1225" t="s">
        <v>64</v>
      </c>
      <c r="C1225" t="s">
        <v>65</v>
      </c>
      <c r="D1225" t="s">
        <v>66</v>
      </c>
      <c r="E1225" t="s">
        <v>85</v>
      </c>
      <c r="F1225" t="s">
        <v>87</v>
      </c>
      <c r="G1225" s="35">
        <v>22500</v>
      </c>
    </row>
    <row r="1226" spans="1:7" x14ac:dyDescent="0.35">
      <c r="A1226" s="3">
        <v>2012</v>
      </c>
      <c r="B1226" t="s">
        <v>64</v>
      </c>
      <c r="C1226" t="s">
        <v>65</v>
      </c>
      <c r="D1226" t="s">
        <v>66</v>
      </c>
      <c r="E1226" t="s">
        <v>85</v>
      </c>
      <c r="F1226" t="s">
        <v>87</v>
      </c>
      <c r="G1226" s="35">
        <v>12800</v>
      </c>
    </row>
    <row r="1227" spans="1:7" x14ac:dyDescent="0.35">
      <c r="A1227" s="3">
        <v>2013</v>
      </c>
      <c r="B1227" t="s">
        <v>64</v>
      </c>
      <c r="C1227" t="s">
        <v>65</v>
      </c>
      <c r="D1227" t="s">
        <v>66</v>
      </c>
      <c r="E1227" t="s">
        <v>85</v>
      </c>
      <c r="F1227" t="s">
        <v>87</v>
      </c>
      <c r="G1227" s="35">
        <v>3575</v>
      </c>
    </row>
    <row r="1228" spans="1:7" x14ac:dyDescent="0.35">
      <c r="A1228" s="3">
        <v>2014</v>
      </c>
      <c r="B1228" t="s">
        <v>64</v>
      </c>
      <c r="C1228" t="s">
        <v>65</v>
      </c>
      <c r="D1228" t="s">
        <v>66</v>
      </c>
      <c r="E1228" t="s">
        <v>85</v>
      </c>
      <c r="F1228" t="s">
        <v>87</v>
      </c>
      <c r="G1228" s="35">
        <v>9050</v>
      </c>
    </row>
    <row r="1229" spans="1:7" x14ac:dyDescent="0.35">
      <c r="A1229" s="3">
        <v>2015</v>
      </c>
      <c r="B1229" t="s">
        <v>64</v>
      </c>
      <c r="C1229" t="s">
        <v>65</v>
      </c>
      <c r="D1229" t="s">
        <v>66</v>
      </c>
      <c r="E1229" t="s">
        <v>85</v>
      </c>
      <c r="F1229" t="s">
        <v>87</v>
      </c>
      <c r="G1229" s="35">
        <v>9050</v>
      </c>
    </row>
    <row r="1230" spans="1:7" x14ac:dyDescent="0.35">
      <c r="A1230">
        <v>2016</v>
      </c>
      <c r="B1230" t="s">
        <v>12</v>
      </c>
      <c r="C1230" t="s">
        <v>28</v>
      </c>
      <c r="D1230" t="s">
        <v>29</v>
      </c>
      <c r="E1230" t="s">
        <v>85</v>
      </c>
      <c r="F1230" t="s">
        <v>86</v>
      </c>
      <c r="G1230" s="35">
        <v>219175</v>
      </c>
    </row>
    <row r="1231" spans="1:7" x14ac:dyDescent="0.35">
      <c r="A1231" s="3">
        <v>2000</v>
      </c>
      <c r="B1231" t="s">
        <v>64</v>
      </c>
      <c r="C1231" t="s">
        <v>67</v>
      </c>
      <c r="D1231" t="s">
        <v>68</v>
      </c>
      <c r="E1231" t="s">
        <v>85</v>
      </c>
      <c r="F1231" t="s">
        <v>87</v>
      </c>
      <c r="G1231" s="35">
        <v>103100</v>
      </c>
    </row>
    <row r="1232" spans="1:7" x14ac:dyDescent="0.35">
      <c r="A1232" s="3">
        <v>2001</v>
      </c>
      <c r="B1232" t="s">
        <v>64</v>
      </c>
      <c r="C1232" t="s">
        <v>67</v>
      </c>
      <c r="D1232" t="s">
        <v>68</v>
      </c>
      <c r="E1232" t="s">
        <v>85</v>
      </c>
      <c r="F1232" t="s">
        <v>87</v>
      </c>
      <c r="G1232" s="35">
        <v>75405</v>
      </c>
    </row>
    <row r="1233" spans="1:7" x14ac:dyDescent="0.35">
      <c r="A1233" s="3">
        <v>2002</v>
      </c>
      <c r="B1233" t="s">
        <v>64</v>
      </c>
      <c r="C1233" t="s">
        <v>67</v>
      </c>
      <c r="D1233" t="s">
        <v>68</v>
      </c>
      <c r="E1233" t="s">
        <v>85</v>
      </c>
      <c r="F1233" t="s">
        <v>87</v>
      </c>
      <c r="G1233" s="35">
        <v>98665</v>
      </c>
    </row>
    <row r="1234" spans="1:7" x14ac:dyDescent="0.35">
      <c r="A1234" s="3">
        <v>2003</v>
      </c>
      <c r="B1234" t="s">
        <v>64</v>
      </c>
      <c r="C1234" t="s">
        <v>67</v>
      </c>
      <c r="D1234" t="s">
        <v>68</v>
      </c>
      <c r="E1234" t="s">
        <v>85</v>
      </c>
      <c r="F1234" t="s">
        <v>87</v>
      </c>
      <c r="G1234" s="35">
        <v>53375</v>
      </c>
    </row>
    <row r="1235" spans="1:7" x14ac:dyDescent="0.35">
      <c r="A1235" s="3">
        <v>2004</v>
      </c>
      <c r="B1235" t="s">
        <v>64</v>
      </c>
      <c r="C1235" t="s">
        <v>67</v>
      </c>
      <c r="D1235" t="s">
        <v>68</v>
      </c>
      <c r="E1235" t="s">
        <v>85</v>
      </c>
      <c r="F1235" t="s">
        <v>87</v>
      </c>
      <c r="G1235" s="35">
        <v>54000</v>
      </c>
    </row>
    <row r="1236" spans="1:7" x14ac:dyDescent="0.35">
      <c r="A1236" s="3">
        <v>2005</v>
      </c>
      <c r="B1236" t="s">
        <v>64</v>
      </c>
      <c r="C1236" t="s">
        <v>67</v>
      </c>
      <c r="D1236" t="s">
        <v>68</v>
      </c>
      <c r="E1236" t="s">
        <v>85</v>
      </c>
      <c r="F1236" t="s">
        <v>87</v>
      </c>
      <c r="G1236" s="35">
        <v>23985</v>
      </c>
    </row>
    <row r="1237" spans="1:7" x14ac:dyDescent="0.35">
      <c r="A1237" s="3">
        <v>2006</v>
      </c>
      <c r="B1237" t="s">
        <v>64</v>
      </c>
      <c r="C1237" t="s">
        <v>67</v>
      </c>
      <c r="D1237" t="s">
        <v>68</v>
      </c>
      <c r="E1237" t="s">
        <v>85</v>
      </c>
      <c r="F1237" t="s">
        <v>87</v>
      </c>
      <c r="G1237" s="35">
        <v>63666</v>
      </c>
    </row>
    <row r="1238" spans="1:7" x14ac:dyDescent="0.35">
      <c r="A1238" s="3">
        <v>2007</v>
      </c>
      <c r="B1238" t="s">
        <v>64</v>
      </c>
      <c r="C1238" t="s">
        <v>67</v>
      </c>
      <c r="D1238" t="s">
        <v>68</v>
      </c>
      <c r="E1238" t="s">
        <v>85</v>
      </c>
      <c r="F1238" t="s">
        <v>87</v>
      </c>
      <c r="G1238" s="35">
        <v>91675</v>
      </c>
    </row>
    <row r="1239" spans="1:7" x14ac:dyDescent="0.35">
      <c r="A1239" s="3">
        <v>2008</v>
      </c>
      <c r="B1239" t="s">
        <v>64</v>
      </c>
      <c r="C1239" t="s">
        <v>67</v>
      </c>
      <c r="D1239" t="s">
        <v>68</v>
      </c>
      <c r="E1239" t="s">
        <v>85</v>
      </c>
      <c r="F1239" t="s">
        <v>87</v>
      </c>
      <c r="G1239" s="35">
        <v>62950</v>
      </c>
    </row>
    <row r="1240" spans="1:7" x14ac:dyDescent="0.35">
      <c r="A1240" s="3">
        <v>2009</v>
      </c>
      <c r="B1240" t="s">
        <v>64</v>
      </c>
      <c r="C1240" t="s">
        <v>67</v>
      </c>
      <c r="D1240" t="s">
        <v>68</v>
      </c>
      <c r="E1240" t="s">
        <v>85</v>
      </c>
      <c r="F1240" t="s">
        <v>87</v>
      </c>
      <c r="G1240" s="35">
        <v>45250</v>
      </c>
    </row>
    <row r="1241" spans="1:7" x14ac:dyDescent="0.35">
      <c r="A1241" s="3">
        <v>2010</v>
      </c>
      <c r="B1241" t="s">
        <v>64</v>
      </c>
      <c r="C1241" t="s">
        <v>67</v>
      </c>
      <c r="D1241" t="s">
        <v>68</v>
      </c>
      <c r="E1241" t="s">
        <v>85</v>
      </c>
      <c r="F1241" t="s">
        <v>87</v>
      </c>
      <c r="G1241" s="35">
        <v>35405</v>
      </c>
    </row>
    <row r="1242" spans="1:7" x14ac:dyDescent="0.35">
      <c r="A1242" s="3">
        <v>2011</v>
      </c>
      <c r="B1242" t="s">
        <v>64</v>
      </c>
      <c r="C1242" t="s">
        <v>67</v>
      </c>
      <c r="D1242" t="s">
        <v>68</v>
      </c>
      <c r="E1242" t="s">
        <v>85</v>
      </c>
      <c r="F1242" t="s">
        <v>87</v>
      </c>
      <c r="G1242" s="35">
        <v>89900</v>
      </c>
    </row>
    <row r="1243" spans="1:7" x14ac:dyDescent="0.35">
      <c r="A1243" s="3">
        <v>2012</v>
      </c>
      <c r="B1243" t="s">
        <v>64</v>
      </c>
      <c r="C1243" t="s">
        <v>67</v>
      </c>
      <c r="D1243" t="s">
        <v>68</v>
      </c>
      <c r="E1243" t="s">
        <v>85</v>
      </c>
      <c r="F1243" t="s">
        <v>87</v>
      </c>
      <c r="G1243" s="35">
        <v>56625</v>
      </c>
    </row>
    <row r="1244" spans="1:7" x14ac:dyDescent="0.35">
      <c r="A1244" s="3">
        <v>2013</v>
      </c>
      <c r="B1244" t="s">
        <v>64</v>
      </c>
      <c r="C1244" t="s">
        <v>67</v>
      </c>
      <c r="D1244" t="s">
        <v>68</v>
      </c>
      <c r="E1244" t="s">
        <v>85</v>
      </c>
      <c r="F1244" t="s">
        <v>87</v>
      </c>
      <c r="G1244" s="35">
        <v>64280</v>
      </c>
    </row>
    <row r="1245" spans="1:7" x14ac:dyDescent="0.35">
      <c r="A1245" s="3">
        <v>2014</v>
      </c>
      <c r="B1245" t="s">
        <v>64</v>
      </c>
      <c r="C1245" t="s">
        <v>67</v>
      </c>
      <c r="D1245" t="s">
        <v>68</v>
      </c>
      <c r="E1245" t="s">
        <v>85</v>
      </c>
      <c r="F1245" t="s">
        <v>87</v>
      </c>
      <c r="G1245" s="35">
        <v>48775</v>
      </c>
    </row>
    <row r="1246" spans="1:7" x14ac:dyDescent="0.35">
      <c r="A1246" s="3">
        <v>2015</v>
      </c>
      <c r="B1246" t="s">
        <v>64</v>
      </c>
      <c r="C1246" t="s">
        <v>67</v>
      </c>
      <c r="D1246" t="s">
        <v>68</v>
      </c>
      <c r="E1246" t="s">
        <v>85</v>
      </c>
      <c r="F1246" t="s">
        <v>87</v>
      </c>
      <c r="G1246" s="35">
        <v>45650</v>
      </c>
    </row>
    <row r="1247" spans="1:7" x14ac:dyDescent="0.35">
      <c r="A1247">
        <v>2016</v>
      </c>
      <c r="B1247" t="s">
        <v>12</v>
      </c>
      <c r="C1247" t="s">
        <v>30</v>
      </c>
      <c r="D1247" t="s">
        <v>31</v>
      </c>
      <c r="E1247" t="s">
        <v>85</v>
      </c>
      <c r="F1247" t="s">
        <v>86</v>
      </c>
      <c r="G1247" s="35">
        <v>33152</v>
      </c>
    </row>
    <row r="1248" spans="1:7" x14ac:dyDescent="0.35">
      <c r="A1248" s="3">
        <v>2000</v>
      </c>
      <c r="B1248" t="s">
        <v>53</v>
      </c>
      <c r="C1248" t="s">
        <v>58</v>
      </c>
      <c r="D1248" t="s">
        <v>59</v>
      </c>
      <c r="E1248" t="s">
        <v>85</v>
      </c>
      <c r="F1248" t="s">
        <v>87</v>
      </c>
      <c r="G1248" s="35">
        <v>144555</v>
      </c>
    </row>
    <row r="1249" spans="1:7" x14ac:dyDescent="0.35">
      <c r="A1249" s="3">
        <v>2001</v>
      </c>
      <c r="B1249" t="s">
        <v>53</v>
      </c>
      <c r="C1249" t="s">
        <v>58</v>
      </c>
      <c r="D1249" t="s">
        <v>59</v>
      </c>
      <c r="E1249" t="s">
        <v>85</v>
      </c>
      <c r="F1249" t="s">
        <v>87</v>
      </c>
      <c r="G1249" s="35">
        <v>134145</v>
      </c>
    </row>
    <row r="1250" spans="1:7" x14ac:dyDescent="0.35">
      <c r="A1250" s="3">
        <v>2002</v>
      </c>
      <c r="B1250" t="s">
        <v>53</v>
      </c>
      <c r="C1250" t="s">
        <v>58</v>
      </c>
      <c r="D1250" t="s">
        <v>59</v>
      </c>
      <c r="E1250" t="s">
        <v>85</v>
      </c>
      <c r="F1250" t="s">
        <v>87</v>
      </c>
      <c r="G1250" s="35">
        <v>123725</v>
      </c>
    </row>
    <row r="1251" spans="1:7" x14ac:dyDescent="0.35">
      <c r="A1251" s="3">
        <v>2003</v>
      </c>
      <c r="B1251" t="s">
        <v>53</v>
      </c>
      <c r="C1251" t="s">
        <v>58</v>
      </c>
      <c r="D1251" t="s">
        <v>59</v>
      </c>
      <c r="E1251" t="s">
        <v>85</v>
      </c>
      <c r="F1251" t="s">
        <v>87</v>
      </c>
      <c r="G1251" s="35">
        <v>42845</v>
      </c>
    </row>
    <row r="1252" spans="1:7" x14ac:dyDescent="0.35">
      <c r="A1252" s="3">
        <v>2004</v>
      </c>
      <c r="B1252" t="s">
        <v>53</v>
      </c>
      <c r="C1252" t="s">
        <v>58</v>
      </c>
      <c r="D1252" t="s">
        <v>59</v>
      </c>
      <c r="E1252" t="s">
        <v>85</v>
      </c>
      <c r="F1252" t="s">
        <v>87</v>
      </c>
      <c r="G1252" s="35">
        <v>45825</v>
      </c>
    </row>
    <row r="1253" spans="1:7" x14ac:dyDescent="0.35">
      <c r="A1253" s="3">
        <v>2005</v>
      </c>
      <c r="B1253" t="s">
        <v>53</v>
      </c>
      <c r="C1253" t="s">
        <v>58</v>
      </c>
      <c r="D1253" t="s">
        <v>59</v>
      </c>
      <c r="E1253" t="s">
        <v>85</v>
      </c>
      <c r="F1253" t="s">
        <v>87</v>
      </c>
      <c r="G1253" s="35">
        <v>27225</v>
      </c>
    </row>
    <row r="1254" spans="1:7" x14ac:dyDescent="0.35">
      <c r="A1254" s="3">
        <v>2006</v>
      </c>
      <c r="B1254" t="s">
        <v>53</v>
      </c>
      <c r="C1254" t="s">
        <v>58</v>
      </c>
      <c r="D1254" t="s">
        <v>59</v>
      </c>
      <c r="E1254" t="s">
        <v>85</v>
      </c>
      <c r="F1254" t="s">
        <v>87</v>
      </c>
      <c r="G1254" s="35">
        <v>35215</v>
      </c>
    </row>
    <row r="1255" spans="1:7" x14ac:dyDescent="0.35">
      <c r="A1255" s="3">
        <v>2007</v>
      </c>
      <c r="B1255" t="s">
        <v>53</v>
      </c>
      <c r="C1255" t="s">
        <v>58</v>
      </c>
      <c r="D1255" t="s">
        <v>59</v>
      </c>
      <c r="E1255" t="s">
        <v>85</v>
      </c>
      <c r="F1255" t="s">
        <v>87</v>
      </c>
      <c r="G1255" s="35">
        <v>99420</v>
      </c>
    </row>
    <row r="1256" spans="1:7" x14ac:dyDescent="0.35">
      <c r="A1256" s="3">
        <v>2008</v>
      </c>
      <c r="B1256" t="s">
        <v>53</v>
      </c>
      <c r="C1256" t="s">
        <v>58</v>
      </c>
      <c r="D1256" t="s">
        <v>59</v>
      </c>
      <c r="E1256" t="s">
        <v>85</v>
      </c>
      <c r="F1256" t="s">
        <v>87</v>
      </c>
      <c r="G1256" s="35">
        <v>123285</v>
      </c>
    </row>
    <row r="1257" spans="1:7" x14ac:dyDescent="0.35">
      <c r="A1257" s="3">
        <v>2009</v>
      </c>
      <c r="B1257" t="s">
        <v>53</v>
      </c>
      <c r="C1257" t="s">
        <v>58</v>
      </c>
      <c r="D1257" t="s">
        <v>59</v>
      </c>
      <c r="E1257" t="s">
        <v>85</v>
      </c>
      <c r="F1257" t="s">
        <v>87</v>
      </c>
      <c r="G1257" s="35">
        <v>89480</v>
      </c>
    </row>
    <row r="1258" spans="1:7" x14ac:dyDescent="0.35">
      <c r="A1258" s="3">
        <v>2010</v>
      </c>
      <c r="B1258" t="s">
        <v>53</v>
      </c>
      <c r="C1258" t="s">
        <v>58</v>
      </c>
      <c r="D1258" t="s">
        <v>59</v>
      </c>
      <c r="E1258" t="s">
        <v>85</v>
      </c>
      <c r="F1258" t="s">
        <v>87</v>
      </c>
      <c r="G1258" s="35">
        <v>43050</v>
      </c>
    </row>
    <row r="1259" spans="1:7" x14ac:dyDescent="0.35">
      <c r="A1259" s="3">
        <v>2011</v>
      </c>
      <c r="B1259" t="s">
        <v>53</v>
      </c>
      <c r="C1259" t="s">
        <v>58</v>
      </c>
      <c r="D1259" t="s">
        <v>59</v>
      </c>
      <c r="E1259" t="s">
        <v>85</v>
      </c>
      <c r="F1259" t="s">
        <v>87</v>
      </c>
      <c r="G1259" s="35">
        <v>28400</v>
      </c>
    </row>
    <row r="1260" spans="1:7" x14ac:dyDescent="0.35">
      <c r="A1260" s="3">
        <v>2012</v>
      </c>
      <c r="B1260" t="s">
        <v>53</v>
      </c>
      <c r="C1260" t="s">
        <v>58</v>
      </c>
      <c r="D1260" t="s">
        <v>59</v>
      </c>
      <c r="E1260" t="s">
        <v>85</v>
      </c>
      <c r="F1260" t="s">
        <v>87</v>
      </c>
      <c r="G1260" s="35">
        <v>63800</v>
      </c>
    </row>
    <row r="1261" spans="1:7" x14ac:dyDescent="0.35">
      <c r="A1261" s="3">
        <v>2013</v>
      </c>
      <c r="B1261" t="s">
        <v>53</v>
      </c>
      <c r="C1261" t="s">
        <v>58</v>
      </c>
      <c r="D1261" t="s">
        <v>59</v>
      </c>
      <c r="E1261" t="s">
        <v>85</v>
      </c>
      <c r="F1261" t="s">
        <v>87</v>
      </c>
      <c r="G1261" s="35">
        <v>123900</v>
      </c>
    </row>
    <row r="1262" spans="1:7" x14ac:dyDescent="0.35">
      <c r="A1262" s="3">
        <v>2014</v>
      </c>
      <c r="B1262" t="s">
        <v>53</v>
      </c>
      <c r="C1262" t="s">
        <v>58</v>
      </c>
      <c r="D1262" t="s">
        <v>59</v>
      </c>
      <c r="E1262" t="s">
        <v>85</v>
      </c>
      <c r="F1262" t="s">
        <v>87</v>
      </c>
      <c r="G1262" s="35">
        <v>129225</v>
      </c>
    </row>
    <row r="1263" spans="1:7" x14ac:dyDescent="0.35">
      <c r="A1263" s="3">
        <v>2015</v>
      </c>
      <c r="B1263" t="s">
        <v>53</v>
      </c>
      <c r="C1263" t="s">
        <v>58</v>
      </c>
      <c r="D1263" t="s">
        <v>59</v>
      </c>
      <c r="E1263" t="s">
        <v>85</v>
      </c>
      <c r="F1263" t="s">
        <v>87</v>
      </c>
      <c r="G1263" s="35">
        <v>170150</v>
      </c>
    </row>
    <row r="1264" spans="1:7" x14ac:dyDescent="0.35">
      <c r="A1264">
        <v>2016</v>
      </c>
      <c r="B1264" t="s">
        <v>12</v>
      </c>
      <c r="C1264" t="s">
        <v>32</v>
      </c>
      <c r="D1264" t="s">
        <v>33</v>
      </c>
      <c r="E1264" t="s">
        <v>85</v>
      </c>
      <c r="F1264" t="s">
        <v>86</v>
      </c>
      <c r="G1264" s="35">
        <v>109452</v>
      </c>
    </row>
    <row r="1265" spans="1:7" x14ac:dyDescent="0.35">
      <c r="A1265" s="3">
        <v>2000</v>
      </c>
      <c r="B1265" t="s">
        <v>53</v>
      </c>
      <c r="C1265" t="s">
        <v>58</v>
      </c>
      <c r="D1265" t="s">
        <v>59</v>
      </c>
      <c r="E1265" t="s">
        <v>85</v>
      </c>
      <c r="F1265" t="s">
        <v>87</v>
      </c>
      <c r="G1265" s="35">
        <v>242523</v>
      </c>
    </row>
    <row r="1266" spans="1:7" x14ac:dyDescent="0.35">
      <c r="A1266" s="3">
        <v>2001</v>
      </c>
      <c r="B1266" t="s">
        <v>53</v>
      </c>
      <c r="C1266" t="s">
        <v>58</v>
      </c>
      <c r="D1266" t="s">
        <v>59</v>
      </c>
      <c r="E1266" t="s">
        <v>85</v>
      </c>
      <c r="F1266" t="s">
        <v>87</v>
      </c>
      <c r="G1266" s="35">
        <v>187690</v>
      </c>
    </row>
    <row r="1267" spans="1:7" x14ac:dyDescent="0.35">
      <c r="A1267" s="3">
        <v>2002</v>
      </c>
      <c r="B1267" t="s">
        <v>53</v>
      </c>
      <c r="C1267" t="s">
        <v>58</v>
      </c>
      <c r="D1267" t="s">
        <v>59</v>
      </c>
      <c r="E1267" t="s">
        <v>85</v>
      </c>
      <c r="F1267" t="s">
        <v>87</v>
      </c>
      <c r="G1267" s="35">
        <v>114395</v>
      </c>
    </row>
    <row r="1268" spans="1:7" x14ac:dyDescent="0.35">
      <c r="A1268" s="3">
        <v>2003</v>
      </c>
      <c r="B1268" t="s">
        <v>53</v>
      </c>
      <c r="C1268" t="s">
        <v>58</v>
      </c>
      <c r="D1268" t="s">
        <v>59</v>
      </c>
      <c r="E1268" t="s">
        <v>85</v>
      </c>
      <c r="F1268" t="s">
        <v>87</v>
      </c>
      <c r="G1268" s="35">
        <v>52655</v>
      </c>
    </row>
    <row r="1269" spans="1:7" x14ac:dyDescent="0.35">
      <c r="A1269" s="3">
        <v>2004</v>
      </c>
      <c r="B1269" t="s">
        <v>53</v>
      </c>
      <c r="C1269" t="s">
        <v>58</v>
      </c>
      <c r="D1269" t="s">
        <v>59</v>
      </c>
      <c r="E1269" t="s">
        <v>85</v>
      </c>
      <c r="F1269" t="s">
        <v>87</v>
      </c>
      <c r="G1269" s="35">
        <v>49255</v>
      </c>
    </row>
    <row r="1270" spans="1:7" x14ac:dyDescent="0.35">
      <c r="A1270" s="3">
        <v>2005</v>
      </c>
      <c r="B1270" t="s">
        <v>53</v>
      </c>
      <c r="C1270" t="s">
        <v>58</v>
      </c>
      <c r="D1270" t="s">
        <v>59</v>
      </c>
      <c r="E1270" t="s">
        <v>85</v>
      </c>
      <c r="F1270" t="s">
        <v>87</v>
      </c>
      <c r="G1270" s="35">
        <v>45405</v>
      </c>
    </row>
    <row r="1271" spans="1:7" x14ac:dyDescent="0.35">
      <c r="A1271" s="3">
        <v>2006</v>
      </c>
      <c r="B1271" t="s">
        <v>53</v>
      </c>
      <c r="C1271" t="s">
        <v>58</v>
      </c>
      <c r="D1271" t="s">
        <v>59</v>
      </c>
      <c r="E1271" t="s">
        <v>85</v>
      </c>
      <c r="F1271" t="s">
        <v>87</v>
      </c>
      <c r="G1271" s="35">
        <v>42645</v>
      </c>
    </row>
    <row r="1272" spans="1:7" x14ac:dyDescent="0.35">
      <c r="A1272" s="3">
        <v>2007</v>
      </c>
      <c r="B1272" t="s">
        <v>53</v>
      </c>
      <c r="C1272" t="s">
        <v>58</v>
      </c>
      <c r="D1272" t="s">
        <v>59</v>
      </c>
      <c r="E1272" t="s">
        <v>85</v>
      </c>
      <c r="F1272" t="s">
        <v>87</v>
      </c>
      <c r="G1272" s="35">
        <v>66290</v>
      </c>
    </row>
    <row r="1273" spans="1:7" x14ac:dyDescent="0.35">
      <c r="A1273" s="3">
        <v>2008</v>
      </c>
      <c r="B1273" t="s">
        <v>53</v>
      </c>
      <c r="C1273" t="s">
        <v>58</v>
      </c>
      <c r="D1273" t="s">
        <v>59</v>
      </c>
      <c r="E1273" t="s">
        <v>85</v>
      </c>
      <c r="F1273" t="s">
        <v>87</v>
      </c>
      <c r="G1273" s="35">
        <v>111535</v>
      </c>
    </row>
    <row r="1274" spans="1:7" x14ac:dyDescent="0.35">
      <c r="A1274" s="3">
        <v>2009</v>
      </c>
      <c r="B1274" t="s">
        <v>53</v>
      </c>
      <c r="C1274" t="s">
        <v>58</v>
      </c>
      <c r="D1274" t="s">
        <v>59</v>
      </c>
      <c r="E1274" t="s">
        <v>85</v>
      </c>
      <c r="F1274" t="s">
        <v>87</v>
      </c>
      <c r="G1274" s="35">
        <v>199955</v>
      </c>
    </row>
    <row r="1275" spans="1:7" x14ac:dyDescent="0.35">
      <c r="A1275" s="3">
        <v>2010</v>
      </c>
      <c r="B1275" t="s">
        <v>53</v>
      </c>
      <c r="C1275" t="s">
        <v>58</v>
      </c>
      <c r="D1275" t="s">
        <v>59</v>
      </c>
      <c r="E1275" t="s">
        <v>85</v>
      </c>
      <c r="F1275" t="s">
        <v>87</v>
      </c>
      <c r="G1275" s="35">
        <v>65940</v>
      </c>
    </row>
    <row r="1276" spans="1:7" x14ac:dyDescent="0.35">
      <c r="A1276" s="3">
        <v>2011</v>
      </c>
      <c r="B1276" t="s">
        <v>53</v>
      </c>
      <c r="C1276" t="s">
        <v>58</v>
      </c>
      <c r="D1276" t="s">
        <v>59</v>
      </c>
      <c r="E1276" t="s">
        <v>85</v>
      </c>
      <c r="F1276" t="s">
        <v>87</v>
      </c>
      <c r="G1276" s="35">
        <v>149475</v>
      </c>
    </row>
    <row r="1277" spans="1:7" x14ac:dyDescent="0.35">
      <c r="A1277" s="3">
        <v>2012</v>
      </c>
      <c r="B1277" t="s">
        <v>53</v>
      </c>
      <c r="C1277" t="s">
        <v>58</v>
      </c>
      <c r="D1277" t="s">
        <v>59</v>
      </c>
      <c r="E1277" t="s">
        <v>85</v>
      </c>
      <c r="F1277" t="s">
        <v>87</v>
      </c>
      <c r="G1277" s="35">
        <v>135960</v>
      </c>
    </row>
    <row r="1278" spans="1:7" x14ac:dyDescent="0.35">
      <c r="A1278" s="3">
        <v>2013</v>
      </c>
      <c r="B1278" t="s">
        <v>53</v>
      </c>
      <c r="C1278" t="s">
        <v>58</v>
      </c>
      <c r="D1278" t="s">
        <v>59</v>
      </c>
      <c r="E1278" t="s">
        <v>85</v>
      </c>
      <c r="F1278" t="s">
        <v>87</v>
      </c>
      <c r="G1278" s="35">
        <v>157775</v>
      </c>
    </row>
    <row r="1279" spans="1:7" x14ac:dyDescent="0.35">
      <c r="A1279" s="3">
        <v>2014</v>
      </c>
      <c r="B1279" t="s">
        <v>53</v>
      </c>
      <c r="C1279" t="s">
        <v>58</v>
      </c>
      <c r="D1279" t="s">
        <v>59</v>
      </c>
      <c r="E1279" t="s">
        <v>85</v>
      </c>
      <c r="F1279" t="s">
        <v>87</v>
      </c>
      <c r="G1279" s="35">
        <v>112800</v>
      </c>
    </row>
    <row r="1280" spans="1:7" x14ac:dyDescent="0.35">
      <c r="A1280" s="3">
        <v>2015</v>
      </c>
      <c r="B1280" t="s">
        <v>53</v>
      </c>
      <c r="C1280" t="s">
        <v>58</v>
      </c>
      <c r="D1280" t="s">
        <v>59</v>
      </c>
      <c r="E1280" t="s">
        <v>85</v>
      </c>
      <c r="F1280" t="s">
        <v>87</v>
      </c>
      <c r="G1280" s="35">
        <v>166100</v>
      </c>
    </row>
    <row r="1281" spans="1:7" x14ac:dyDescent="0.35">
      <c r="A1281">
        <v>2016</v>
      </c>
      <c r="B1281" t="s">
        <v>12</v>
      </c>
      <c r="C1281" t="s">
        <v>34</v>
      </c>
      <c r="D1281" t="s">
        <v>35</v>
      </c>
      <c r="E1281" t="s">
        <v>85</v>
      </c>
      <c r="F1281" t="s">
        <v>86</v>
      </c>
      <c r="G1281" s="35">
        <v>96650</v>
      </c>
    </row>
    <row r="1282" spans="1:7" x14ac:dyDescent="0.35">
      <c r="A1282" s="3">
        <v>2000</v>
      </c>
      <c r="B1282" t="s">
        <v>64</v>
      </c>
      <c r="C1282" t="s">
        <v>69</v>
      </c>
      <c r="D1282" t="s">
        <v>70</v>
      </c>
      <c r="E1282" t="s">
        <v>85</v>
      </c>
      <c r="F1282" t="s">
        <v>87</v>
      </c>
      <c r="G1282" s="35">
        <v>4000</v>
      </c>
    </row>
    <row r="1283" spans="1:7" x14ac:dyDescent="0.35">
      <c r="A1283" s="3">
        <v>2001</v>
      </c>
      <c r="B1283" t="s">
        <v>64</v>
      </c>
      <c r="C1283" t="s">
        <v>69</v>
      </c>
      <c r="D1283" t="s">
        <v>70</v>
      </c>
      <c r="E1283" t="s">
        <v>85</v>
      </c>
      <c r="F1283" t="s">
        <v>87</v>
      </c>
      <c r="G1283" s="35">
        <v>10500</v>
      </c>
    </row>
    <row r="1284" spans="1:7" x14ac:dyDescent="0.35">
      <c r="A1284" s="3">
        <v>2002</v>
      </c>
      <c r="B1284" t="s">
        <v>64</v>
      </c>
      <c r="C1284" t="s">
        <v>69</v>
      </c>
      <c r="D1284" t="s">
        <v>70</v>
      </c>
      <c r="E1284" t="s">
        <v>85</v>
      </c>
      <c r="F1284" t="s">
        <v>87</v>
      </c>
      <c r="G1284" s="35">
        <v>8000</v>
      </c>
    </row>
    <row r="1285" spans="1:7" x14ac:dyDescent="0.35">
      <c r="A1285" s="3">
        <v>2003</v>
      </c>
      <c r="B1285" t="s">
        <v>64</v>
      </c>
      <c r="C1285" t="s">
        <v>69</v>
      </c>
      <c r="D1285" t="s">
        <v>70</v>
      </c>
      <c r="E1285" t="s">
        <v>85</v>
      </c>
      <c r="F1285" t="s">
        <v>87</v>
      </c>
    </row>
    <row r="1286" spans="1:7" x14ac:dyDescent="0.35">
      <c r="A1286" s="3">
        <v>2004</v>
      </c>
      <c r="B1286" t="s">
        <v>64</v>
      </c>
      <c r="C1286" t="s">
        <v>69</v>
      </c>
      <c r="D1286" t="s">
        <v>70</v>
      </c>
      <c r="E1286" t="s">
        <v>85</v>
      </c>
      <c r="F1286" t="s">
        <v>87</v>
      </c>
    </row>
    <row r="1287" spans="1:7" x14ac:dyDescent="0.35">
      <c r="A1287" s="3">
        <v>2005</v>
      </c>
      <c r="B1287" t="s">
        <v>64</v>
      </c>
      <c r="C1287" t="s">
        <v>69</v>
      </c>
      <c r="D1287" t="s">
        <v>70</v>
      </c>
      <c r="E1287" t="s">
        <v>85</v>
      </c>
      <c r="F1287" t="s">
        <v>87</v>
      </c>
      <c r="G1287" s="35">
        <v>2700</v>
      </c>
    </row>
    <row r="1288" spans="1:7" x14ac:dyDescent="0.35">
      <c r="A1288" s="3">
        <v>2006</v>
      </c>
      <c r="B1288" t="s">
        <v>64</v>
      </c>
      <c r="C1288" t="s">
        <v>69</v>
      </c>
      <c r="D1288" t="s">
        <v>70</v>
      </c>
      <c r="E1288" t="s">
        <v>85</v>
      </c>
      <c r="F1288" t="s">
        <v>87</v>
      </c>
    </row>
    <row r="1289" spans="1:7" x14ac:dyDescent="0.35">
      <c r="A1289" s="3">
        <v>2007</v>
      </c>
      <c r="B1289" t="s">
        <v>64</v>
      </c>
      <c r="C1289" t="s">
        <v>69</v>
      </c>
      <c r="D1289" t="s">
        <v>70</v>
      </c>
      <c r="E1289" t="s">
        <v>85</v>
      </c>
      <c r="F1289" t="s">
        <v>87</v>
      </c>
    </row>
    <row r="1290" spans="1:7" x14ac:dyDescent="0.35">
      <c r="A1290" s="3">
        <v>2008</v>
      </c>
      <c r="B1290" t="s">
        <v>64</v>
      </c>
      <c r="C1290" t="s">
        <v>69</v>
      </c>
      <c r="D1290" t="s">
        <v>70</v>
      </c>
      <c r="E1290" t="s">
        <v>85</v>
      </c>
      <c r="F1290" t="s">
        <v>87</v>
      </c>
    </row>
    <row r="1291" spans="1:7" x14ac:dyDescent="0.35">
      <c r="A1291" s="3">
        <v>2009</v>
      </c>
      <c r="B1291" t="s">
        <v>64</v>
      </c>
      <c r="C1291" t="s">
        <v>69</v>
      </c>
      <c r="D1291" t="s">
        <v>70</v>
      </c>
      <c r="E1291" t="s">
        <v>85</v>
      </c>
      <c r="F1291" t="s">
        <v>87</v>
      </c>
    </row>
    <row r="1292" spans="1:7" x14ac:dyDescent="0.35">
      <c r="A1292" s="3">
        <v>2010</v>
      </c>
      <c r="B1292" t="s">
        <v>64</v>
      </c>
      <c r="C1292" t="s">
        <v>69</v>
      </c>
      <c r="D1292" t="s">
        <v>70</v>
      </c>
      <c r="E1292" t="s">
        <v>85</v>
      </c>
      <c r="F1292" t="s">
        <v>87</v>
      </c>
      <c r="G1292" s="35">
        <v>7850</v>
      </c>
    </row>
    <row r="1293" spans="1:7" x14ac:dyDescent="0.35">
      <c r="A1293" s="3">
        <v>2011</v>
      </c>
      <c r="B1293" t="s">
        <v>64</v>
      </c>
      <c r="C1293" t="s">
        <v>69</v>
      </c>
      <c r="D1293" t="s">
        <v>70</v>
      </c>
      <c r="E1293" t="s">
        <v>85</v>
      </c>
      <c r="F1293" t="s">
        <v>87</v>
      </c>
    </row>
    <row r="1294" spans="1:7" x14ac:dyDescent="0.35">
      <c r="A1294" s="3">
        <v>2012</v>
      </c>
      <c r="B1294" t="s">
        <v>64</v>
      </c>
      <c r="C1294" t="s">
        <v>69</v>
      </c>
      <c r="D1294" t="s">
        <v>70</v>
      </c>
      <c r="E1294" t="s">
        <v>85</v>
      </c>
      <c r="F1294" t="s">
        <v>87</v>
      </c>
      <c r="G1294" s="35">
        <v>4820</v>
      </c>
    </row>
    <row r="1295" spans="1:7" x14ac:dyDescent="0.35">
      <c r="A1295" s="3">
        <v>2013</v>
      </c>
      <c r="B1295" t="s">
        <v>64</v>
      </c>
      <c r="C1295" t="s">
        <v>69</v>
      </c>
      <c r="D1295" t="s">
        <v>70</v>
      </c>
      <c r="E1295" t="s">
        <v>85</v>
      </c>
      <c r="F1295" t="s">
        <v>87</v>
      </c>
    </row>
    <row r="1296" spans="1:7" x14ac:dyDescent="0.35">
      <c r="A1296" s="3">
        <v>2014</v>
      </c>
      <c r="B1296" t="s">
        <v>64</v>
      </c>
      <c r="C1296" t="s">
        <v>69</v>
      </c>
      <c r="D1296" t="s">
        <v>70</v>
      </c>
      <c r="E1296" t="s">
        <v>85</v>
      </c>
      <c r="F1296" t="s">
        <v>87</v>
      </c>
      <c r="G1296" s="35">
        <v>2000</v>
      </c>
    </row>
    <row r="1297" spans="1:7" x14ac:dyDescent="0.35">
      <c r="A1297" s="3">
        <v>2015</v>
      </c>
      <c r="B1297" t="s">
        <v>64</v>
      </c>
      <c r="C1297" t="s">
        <v>69</v>
      </c>
      <c r="D1297" t="s">
        <v>70</v>
      </c>
      <c r="E1297" t="s">
        <v>85</v>
      </c>
      <c r="F1297" t="s">
        <v>87</v>
      </c>
      <c r="G1297" s="35">
        <v>21332</v>
      </c>
    </row>
    <row r="1298" spans="1:7" x14ac:dyDescent="0.35">
      <c r="A1298">
        <v>2016</v>
      </c>
      <c r="B1298" t="s">
        <v>12</v>
      </c>
      <c r="C1298" t="s">
        <v>36</v>
      </c>
      <c r="D1298" t="s">
        <v>37</v>
      </c>
      <c r="E1298" t="s">
        <v>85</v>
      </c>
      <c r="F1298" t="s">
        <v>86</v>
      </c>
      <c r="G1298" s="35">
        <v>79180</v>
      </c>
    </row>
    <row r="1299" spans="1:7" x14ac:dyDescent="0.35">
      <c r="A1299" s="3">
        <v>2000</v>
      </c>
      <c r="B1299" t="s">
        <v>64</v>
      </c>
      <c r="C1299" t="s">
        <v>71</v>
      </c>
      <c r="D1299" t="s">
        <v>72</v>
      </c>
      <c r="E1299" t="s">
        <v>85</v>
      </c>
      <c r="F1299" t="s">
        <v>87</v>
      </c>
      <c r="G1299" s="35">
        <v>34875</v>
      </c>
    </row>
    <row r="1300" spans="1:7" x14ac:dyDescent="0.35">
      <c r="A1300" s="3">
        <v>2001</v>
      </c>
      <c r="B1300" t="s">
        <v>64</v>
      </c>
      <c r="C1300" t="s">
        <v>71</v>
      </c>
      <c r="D1300" t="s">
        <v>72</v>
      </c>
      <c r="E1300" t="s">
        <v>85</v>
      </c>
      <c r="F1300" t="s">
        <v>87</v>
      </c>
      <c r="G1300" s="35">
        <v>38250</v>
      </c>
    </row>
    <row r="1301" spans="1:7" x14ac:dyDescent="0.35">
      <c r="A1301" s="3">
        <v>2002</v>
      </c>
      <c r="B1301" t="s">
        <v>64</v>
      </c>
      <c r="C1301" t="s">
        <v>71</v>
      </c>
      <c r="D1301" t="s">
        <v>72</v>
      </c>
      <c r="E1301" t="s">
        <v>85</v>
      </c>
      <c r="F1301" t="s">
        <v>87</v>
      </c>
      <c r="G1301" s="35">
        <v>18230</v>
      </c>
    </row>
    <row r="1302" spans="1:7" x14ac:dyDescent="0.35">
      <c r="A1302" s="3">
        <v>2003</v>
      </c>
      <c r="B1302" t="s">
        <v>64</v>
      </c>
      <c r="C1302" t="s">
        <v>71</v>
      </c>
      <c r="D1302" t="s">
        <v>72</v>
      </c>
      <c r="E1302" t="s">
        <v>85</v>
      </c>
      <c r="F1302" t="s">
        <v>87</v>
      </c>
      <c r="G1302" s="35">
        <v>13500</v>
      </c>
    </row>
    <row r="1303" spans="1:7" x14ac:dyDescent="0.35">
      <c r="A1303" s="3">
        <v>2004</v>
      </c>
      <c r="B1303" t="s">
        <v>64</v>
      </c>
      <c r="C1303" t="s">
        <v>71</v>
      </c>
      <c r="D1303" t="s">
        <v>72</v>
      </c>
      <c r="E1303" t="s">
        <v>85</v>
      </c>
      <c r="F1303" t="s">
        <v>87</v>
      </c>
      <c r="G1303" s="35">
        <v>7900</v>
      </c>
    </row>
    <row r="1304" spans="1:7" x14ac:dyDescent="0.35">
      <c r="A1304" s="3">
        <v>2005</v>
      </c>
      <c r="B1304" t="s">
        <v>64</v>
      </c>
      <c r="C1304" t="s">
        <v>71</v>
      </c>
      <c r="D1304" t="s">
        <v>72</v>
      </c>
      <c r="E1304" t="s">
        <v>85</v>
      </c>
      <c r="F1304" t="s">
        <v>87</v>
      </c>
      <c r="G1304" s="35">
        <v>4770</v>
      </c>
    </row>
    <row r="1305" spans="1:7" x14ac:dyDescent="0.35">
      <c r="A1305" s="3">
        <v>2006</v>
      </c>
      <c r="B1305" t="s">
        <v>64</v>
      </c>
      <c r="C1305" t="s">
        <v>71</v>
      </c>
      <c r="D1305" t="s">
        <v>72</v>
      </c>
      <c r="E1305" t="s">
        <v>85</v>
      </c>
      <c r="F1305" t="s">
        <v>87</v>
      </c>
      <c r="G1305" s="35">
        <v>18750</v>
      </c>
    </row>
    <row r="1306" spans="1:7" x14ac:dyDescent="0.35">
      <c r="A1306" s="3">
        <v>2007</v>
      </c>
      <c r="B1306" t="s">
        <v>64</v>
      </c>
      <c r="C1306" t="s">
        <v>71</v>
      </c>
      <c r="D1306" t="s">
        <v>72</v>
      </c>
      <c r="E1306" t="s">
        <v>85</v>
      </c>
      <c r="F1306" t="s">
        <v>87</v>
      </c>
      <c r="G1306" s="35">
        <v>20975</v>
      </c>
    </row>
    <row r="1307" spans="1:7" x14ac:dyDescent="0.35">
      <c r="A1307" s="3">
        <v>2008</v>
      </c>
      <c r="B1307" t="s">
        <v>64</v>
      </c>
      <c r="C1307" t="s">
        <v>71</v>
      </c>
      <c r="D1307" t="s">
        <v>72</v>
      </c>
      <c r="E1307" t="s">
        <v>85</v>
      </c>
      <c r="F1307" t="s">
        <v>87</v>
      </c>
      <c r="G1307" s="35">
        <v>27350</v>
      </c>
    </row>
    <row r="1308" spans="1:7" x14ac:dyDescent="0.35">
      <c r="A1308" s="3">
        <v>2009</v>
      </c>
      <c r="B1308" t="s">
        <v>64</v>
      </c>
      <c r="C1308" t="s">
        <v>71</v>
      </c>
      <c r="D1308" t="s">
        <v>72</v>
      </c>
      <c r="E1308" t="s">
        <v>85</v>
      </c>
      <c r="F1308" t="s">
        <v>87</v>
      </c>
      <c r="G1308" s="35">
        <v>32470</v>
      </c>
    </row>
    <row r="1309" spans="1:7" x14ac:dyDescent="0.35">
      <c r="A1309" s="3">
        <v>2010</v>
      </c>
      <c r="B1309" t="s">
        <v>64</v>
      </c>
      <c r="C1309" t="s">
        <v>71</v>
      </c>
      <c r="D1309" t="s">
        <v>72</v>
      </c>
      <c r="E1309" t="s">
        <v>85</v>
      </c>
      <c r="F1309" t="s">
        <v>87</v>
      </c>
      <c r="G1309" s="35">
        <v>3050</v>
      </c>
    </row>
    <row r="1310" spans="1:7" x14ac:dyDescent="0.35">
      <c r="A1310" s="3">
        <v>2011</v>
      </c>
      <c r="B1310" t="s">
        <v>64</v>
      </c>
      <c r="C1310" t="s">
        <v>71</v>
      </c>
      <c r="D1310" t="s">
        <v>72</v>
      </c>
      <c r="E1310" t="s">
        <v>85</v>
      </c>
      <c r="F1310" t="s">
        <v>87</v>
      </c>
      <c r="G1310" s="35">
        <v>28250</v>
      </c>
    </row>
    <row r="1311" spans="1:7" x14ac:dyDescent="0.35">
      <c r="A1311" s="3">
        <v>2012</v>
      </c>
      <c r="B1311" t="s">
        <v>64</v>
      </c>
      <c r="C1311" t="s">
        <v>71</v>
      </c>
      <c r="D1311" t="s">
        <v>72</v>
      </c>
      <c r="E1311" t="s">
        <v>85</v>
      </c>
      <c r="F1311" t="s">
        <v>87</v>
      </c>
      <c r="G1311" s="35">
        <v>43275</v>
      </c>
    </row>
    <row r="1312" spans="1:7" x14ac:dyDescent="0.35">
      <c r="A1312" s="3">
        <v>2013</v>
      </c>
      <c r="B1312" t="s">
        <v>64</v>
      </c>
      <c r="C1312" t="s">
        <v>71</v>
      </c>
      <c r="D1312" t="s">
        <v>72</v>
      </c>
      <c r="E1312" t="s">
        <v>85</v>
      </c>
      <c r="F1312" t="s">
        <v>87</v>
      </c>
      <c r="G1312" s="35">
        <v>44275</v>
      </c>
    </row>
    <row r="1313" spans="1:7" x14ac:dyDescent="0.35">
      <c r="A1313" s="3">
        <v>2014</v>
      </c>
      <c r="B1313" t="s">
        <v>64</v>
      </c>
      <c r="C1313" t="s">
        <v>71</v>
      </c>
      <c r="D1313" t="s">
        <v>72</v>
      </c>
      <c r="E1313" t="s">
        <v>85</v>
      </c>
      <c r="F1313" t="s">
        <v>87</v>
      </c>
      <c r="G1313" s="35">
        <v>19500</v>
      </c>
    </row>
    <row r="1314" spans="1:7" x14ac:dyDescent="0.35">
      <c r="A1314" s="3">
        <v>2015</v>
      </c>
      <c r="B1314" t="s">
        <v>64</v>
      </c>
      <c r="C1314" t="s">
        <v>71</v>
      </c>
      <c r="D1314" t="s">
        <v>72</v>
      </c>
      <c r="E1314" t="s">
        <v>85</v>
      </c>
      <c r="F1314" t="s">
        <v>87</v>
      </c>
      <c r="G1314" s="35">
        <v>24975</v>
      </c>
    </row>
    <row r="1315" spans="1:7" x14ac:dyDescent="0.35">
      <c r="A1315">
        <v>2016</v>
      </c>
      <c r="B1315" t="s">
        <v>12</v>
      </c>
      <c r="C1315" t="s">
        <v>38</v>
      </c>
      <c r="D1315" t="s">
        <v>39</v>
      </c>
      <c r="E1315" t="s">
        <v>85</v>
      </c>
      <c r="F1315" t="s">
        <v>86</v>
      </c>
      <c r="G1315" s="35">
        <v>100725</v>
      </c>
    </row>
    <row r="1316" spans="1:7" x14ac:dyDescent="0.35">
      <c r="A1316" s="3">
        <v>2000</v>
      </c>
      <c r="B1316" t="s">
        <v>64</v>
      </c>
      <c r="C1316" t="s">
        <v>73</v>
      </c>
      <c r="D1316" t="s">
        <v>74</v>
      </c>
      <c r="E1316" t="s">
        <v>85</v>
      </c>
      <c r="F1316" t="s">
        <v>87</v>
      </c>
      <c r="G1316" s="35">
        <v>272908</v>
      </c>
    </row>
    <row r="1317" spans="1:7" x14ac:dyDescent="0.35">
      <c r="A1317" s="3">
        <v>2001</v>
      </c>
      <c r="B1317" t="s">
        <v>64</v>
      </c>
      <c r="C1317" t="s">
        <v>73</v>
      </c>
      <c r="D1317" t="s">
        <v>74</v>
      </c>
      <c r="E1317" t="s">
        <v>85</v>
      </c>
      <c r="F1317" t="s">
        <v>87</v>
      </c>
      <c r="G1317" s="35">
        <v>215729</v>
      </c>
    </row>
    <row r="1318" spans="1:7" x14ac:dyDescent="0.35">
      <c r="A1318" s="3">
        <v>2002</v>
      </c>
      <c r="B1318" t="s">
        <v>64</v>
      </c>
      <c r="C1318" t="s">
        <v>73</v>
      </c>
      <c r="D1318" t="s">
        <v>74</v>
      </c>
      <c r="E1318" t="s">
        <v>85</v>
      </c>
      <c r="F1318" t="s">
        <v>87</v>
      </c>
      <c r="G1318" s="35">
        <v>219585</v>
      </c>
    </row>
    <row r="1319" spans="1:7" x14ac:dyDescent="0.35">
      <c r="A1319" s="3">
        <v>2003</v>
      </c>
      <c r="B1319" t="s">
        <v>64</v>
      </c>
      <c r="C1319" t="s">
        <v>73</v>
      </c>
      <c r="D1319" t="s">
        <v>74</v>
      </c>
      <c r="E1319" t="s">
        <v>85</v>
      </c>
      <c r="F1319" t="s">
        <v>87</v>
      </c>
      <c r="G1319" s="35">
        <v>99675</v>
      </c>
    </row>
    <row r="1320" spans="1:7" x14ac:dyDescent="0.35">
      <c r="A1320" s="3">
        <v>2004</v>
      </c>
      <c r="B1320" t="s">
        <v>64</v>
      </c>
      <c r="C1320" t="s">
        <v>73</v>
      </c>
      <c r="D1320" t="s">
        <v>74</v>
      </c>
      <c r="E1320" t="s">
        <v>85</v>
      </c>
      <c r="F1320" t="s">
        <v>87</v>
      </c>
      <c r="G1320" s="35">
        <v>114795</v>
      </c>
    </row>
    <row r="1321" spans="1:7" x14ac:dyDescent="0.35">
      <c r="A1321" s="3">
        <v>2005</v>
      </c>
      <c r="B1321" t="s">
        <v>64</v>
      </c>
      <c r="C1321" t="s">
        <v>73</v>
      </c>
      <c r="D1321" t="s">
        <v>74</v>
      </c>
      <c r="E1321" t="s">
        <v>85</v>
      </c>
      <c r="F1321" t="s">
        <v>87</v>
      </c>
      <c r="G1321" s="35">
        <v>50920</v>
      </c>
    </row>
    <row r="1322" spans="1:7" x14ac:dyDescent="0.35">
      <c r="A1322" s="3">
        <v>2006</v>
      </c>
      <c r="B1322" t="s">
        <v>64</v>
      </c>
      <c r="C1322" t="s">
        <v>73</v>
      </c>
      <c r="D1322" t="s">
        <v>74</v>
      </c>
      <c r="E1322" t="s">
        <v>85</v>
      </c>
      <c r="F1322" t="s">
        <v>87</v>
      </c>
      <c r="G1322" s="35">
        <v>169787</v>
      </c>
    </row>
    <row r="1323" spans="1:7" x14ac:dyDescent="0.35">
      <c r="A1323" s="3">
        <v>2007</v>
      </c>
      <c r="B1323" t="s">
        <v>64</v>
      </c>
      <c r="C1323" t="s">
        <v>73</v>
      </c>
      <c r="D1323" t="s">
        <v>74</v>
      </c>
      <c r="E1323" t="s">
        <v>85</v>
      </c>
      <c r="F1323" t="s">
        <v>87</v>
      </c>
      <c r="G1323" s="35">
        <v>131960</v>
      </c>
    </row>
    <row r="1324" spans="1:7" x14ac:dyDescent="0.35">
      <c r="A1324" s="3">
        <v>2008</v>
      </c>
      <c r="B1324" t="s">
        <v>64</v>
      </c>
      <c r="C1324" t="s">
        <v>73</v>
      </c>
      <c r="D1324" t="s">
        <v>74</v>
      </c>
      <c r="E1324" t="s">
        <v>85</v>
      </c>
      <c r="F1324" t="s">
        <v>87</v>
      </c>
      <c r="G1324" s="35">
        <v>201010</v>
      </c>
    </row>
    <row r="1325" spans="1:7" x14ac:dyDescent="0.35">
      <c r="A1325" s="3">
        <v>2009</v>
      </c>
      <c r="B1325" t="s">
        <v>64</v>
      </c>
      <c r="C1325" t="s">
        <v>73</v>
      </c>
      <c r="D1325" t="s">
        <v>74</v>
      </c>
      <c r="E1325" t="s">
        <v>85</v>
      </c>
      <c r="F1325" t="s">
        <v>87</v>
      </c>
      <c r="G1325" s="35">
        <v>168940</v>
      </c>
    </row>
    <row r="1326" spans="1:7" x14ac:dyDescent="0.35">
      <c r="A1326" s="3">
        <v>2010</v>
      </c>
      <c r="B1326" t="s">
        <v>64</v>
      </c>
      <c r="C1326" t="s">
        <v>73</v>
      </c>
      <c r="D1326" t="s">
        <v>74</v>
      </c>
      <c r="E1326" t="s">
        <v>85</v>
      </c>
      <c r="F1326" t="s">
        <v>87</v>
      </c>
      <c r="G1326" s="35">
        <v>162595</v>
      </c>
    </row>
    <row r="1327" spans="1:7" x14ac:dyDescent="0.35">
      <c r="A1327" s="3">
        <v>2011</v>
      </c>
      <c r="B1327" t="s">
        <v>64</v>
      </c>
      <c r="C1327" t="s">
        <v>73</v>
      </c>
      <c r="D1327" t="s">
        <v>74</v>
      </c>
      <c r="E1327" t="s">
        <v>85</v>
      </c>
      <c r="F1327" t="s">
        <v>87</v>
      </c>
      <c r="G1327" s="35">
        <v>145425</v>
      </c>
    </row>
    <row r="1328" spans="1:7" x14ac:dyDescent="0.35">
      <c r="A1328" s="3">
        <v>2012</v>
      </c>
      <c r="B1328" t="s">
        <v>64</v>
      </c>
      <c r="C1328" t="s">
        <v>73</v>
      </c>
      <c r="D1328" t="s">
        <v>74</v>
      </c>
      <c r="E1328" t="s">
        <v>85</v>
      </c>
      <c r="F1328" t="s">
        <v>87</v>
      </c>
      <c r="G1328" s="35">
        <v>183928</v>
      </c>
    </row>
    <row r="1329" spans="1:7" x14ac:dyDescent="0.35">
      <c r="A1329" s="3">
        <v>2013</v>
      </c>
      <c r="B1329" t="s">
        <v>64</v>
      </c>
      <c r="C1329" t="s">
        <v>73</v>
      </c>
      <c r="D1329" t="s">
        <v>74</v>
      </c>
      <c r="E1329" t="s">
        <v>85</v>
      </c>
      <c r="F1329" t="s">
        <v>87</v>
      </c>
      <c r="G1329" s="35">
        <v>70770</v>
      </c>
    </row>
    <row r="1330" spans="1:7" x14ac:dyDescent="0.35">
      <c r="A1330" s="3">
        <v>2014</v>
      </c>
      <c r="B1330" t="s">
        <v>64</v>
      </c>
      <c r="C1330" t="s">
        <v>73</v>
      </c>
      <c r="D1330" t="s">
        <v>74</v>
      </c>
      <c r="E1330" t="s">
        <v>85</v>
      </c>
      <c r="F1330" t="s">
        <v>87</v>
      </c>
      <c r="G1330" s="35">
        <v>254985</v>
      </c>
    </row>
    <row r="1331" spans="1:7" x14ac:dyDescent="0.35">
      <c r="A1331" s="3">
        <v>2015</v>
      </c>
      <c r="B1331" t="s">
        <v>64</v>
      </c>
      <c r="C1331" t="s">
        <v>73</v>
      </c>
      <c r="D1331" t="s">
        <v>74</v>
      </c>
      <c r="E1331" t="s">
        <v>85</v>
      </c>
      <c r="F1331" t="s">
        <v>87</v>
      </c>
      <c r="G1331" s="35">
        <v>168475</v>
      </c>
    </row>
    <row r="1332" spans="1:7" x14ac:dyDescent="0.35">
      <c r="A1332">
        <v>2016</v>
      </c>
      <c r="B1332" t="s">
        <v>12</v>
      </c>
      <c r="C1332" t="s">
        <v>13</v>
      </c>
      <c r="D1332" t="s">
        <v>14</v>
      </c>
      <c r="E1332" t="s">
        <v>85</v>
      </c>
      <c r="F1332" t="s">
        <v>86</v>
      </c>
      <c r="G1332" s="35">
        <v>4500</v>
      </c>
    </row>
    <row r="1333" spans="1:7" x14ac:dyDescent="0.35">
      <c r="A1333" s="3">
        <v>2000</v>
      </c>
      <c r="B1333" t="s">
        <v>64</v>
      </c>
      <c r="C1333" t="s">
        <v>75</v>
      </c>
      <c r="D1333" t="s">
        <v>76</v>
      </c>
      <c r="E1333" t="s">
        <v>85</v>
      </c>
      <c r="F1333" t="s">
        <v>87</v>
      </c>
      <c r="G1333" s="35">
        <v>276680</v>
      </c>
    </row>
    <row r="1334" spans="1:7" x14ac:dyDescent="0.35">
      <c r="A1334" s="3">
        <v>2001</v>
      </c>
      <c r="B1334" t="s">
        <v>64</v>
      </c>
      <c r="C1334" t="s">
        <v>75</v>
      </c>
      <c r="D1334" t="s">
        <v>76</v>
      </c>
      <c r="E1334" t="s">
        <v>85</v>
      </c>
      <c r="F1334" t="s">
        <v>87</v>
      </c>
      <c r="G1334" s="35">
        <v>236160</v>
      </c>
    </row>
    <row r="1335" spans="1:7" x14ac:dyDescent="0.35">
      <c r="A1335" s="3">
        <v>2002</v>
      </c>
      <c r="B1335" t="s">
        <v>64</v>
      </c>
      <c r="C1335" t="s">
        <v>75</v>
      </c>
      <c r="D1335" t="s">
        <v>76</v>
      </c>
      <c r="E1335" t="s">
        <v>85</v>
      </c>
      <c r="F1335" t="s">
        <v>87</v>
      </c>
      <c r="G1335" s="35">
        <v>213565</v>
      </c>
    </row>
    <row r="1336" spans="1:7" x14ac:dyDescent="0.35">
      <c r="A1336" s="3">
        <v>2003</v>
      </c>
      <c r="B1336" t="s">
        <v>64</v>
      </c>
      <c r="C1336" t="s">
        <v>75</v>
      </c>
      <c r="D1336" t="s">
        <v>76</v>
      </c>
      <c r="E1336" t="s">
        <v>85</v>
      </c>
      <c r="F1336" t="s">
        <v>87</v>
      </c>
      <c r="G1336" s="35">
        <v>91725</v>
      </c>
    </row>
    <row r="1337" spans="1:7" x14ac:dyDescent="0.35">
      <c r="A1337" s="3">
        <v>2004</v>
      </c>
      <c r="B1337" t="s">
        <v>64</v>
      </c>
      <c r="C1337" t="s">
        <v>75</v>
      </c>
      <c r="D1337" t="s">
        <v>76</v>
      </c>
      <c r="E1337" t="s">
        <v>85</v>
      </c>
      <c r="F1337" t="s">
        <v>87</v>
      </c>
      <c r="G1337" s="35">
        <v>98951</v>
      </c>
    </row>
    <row r="1338" spans="1:7" x14ac:dyDescent="0.35">
      <c r="A1338" s="3">
        <v>2005</v>
      </c>
      <c r="B1338" t="s">
        <v>64</v>
      </c>
      <c r="C1338" t="s">
        <v>75</v>
      </c>
      <c r="D1338" t="s">
        <v>76</v>
      </c>
      <c r="E1338" t="s">
        <v>85</v>
      </c>
      <c r="F1338" t="s">
        <v>87</v>
      </c>
      <c r="G1338" s="35">
        <v>82320</v>
      </c>
    </row>
    <row r="1339" spans="1:7" x14ac:dyDescent="0.35">
      <c r="A1339" s="3">
        <v>2006</v>
      </c>
      <c r="B1339" t="s">
        <v>64</v>
      </c>
      <c r="C1339" t="s">
        <v>75</v>
      </c>
      <c r="D1339" t="s">
        <v>76</v>
      </c>
      <c r="E1339" t="s">
        <v>85</v>
      </c>
      <c r="F1339" t="s">
        <v>87</v>
      </c>
      <c r="G1339" s="35">
        <v>194885</v>
      </c>
    </row>
    <row r="1340" spans="1:7" x14ac:dyDescent="0.35">
      <c r="A1340" s="3">
        <v>2007</v>
      </c>
      <c r="B1340" t="s">
        <v>64</v>
      </c>
      <c r="C1340" t="s">
        <v>75</v>
      </c>
      <c r="D1340" t="s">
        <v>76</v>
      </c>
      <c r="E1340" t="s">
        <v>85</v>
      </c>
      <c r="F1340" t="s">
        <v>87</v>
      </c>
      <c r="G1340" s="35">
        <v>229995</v>
      </c>
    </row>
    <row r="1341" spans="1:7" x14ac:dyDescent="0.35">
      <c r="A1341" s="3">
        <v>2008</v>
      </c>
      <c r="B1341" t="s">
        <v>64</v>
      </c>
      <c r="C1341" t="s">
        <v>75</v>
      </c>
      <c r="D1341" t="s">
        <v>76</v>
      </c>
      <c r="E1341" t="s">
        <v>85</v>
      </c>
      <c r="F1341" t="s">
        <v>87</v>
      </c>
      <c r="G1341" s="35">
        <v>267460</v>
      </c>
    </row>
    <row r="1342" spans="1:7" x14ac:dyDescent="0.35">
      <c r="A1342" s="3">
        <v>2009</v>
      </c>
      <c r="B1342" t="s">
        <v>64</v>
      </c>
      <c r="C1342" t="s">
        <v>75</v>
      </c>
      <c r="D1342" t="s">
        <v>76</v>
      </c>
      <c r="E1342" t="s">
        <v>85</v>
      </c>
      <c r="F1342" t="s">
        <v>87</v>
      </c>
      <c r="G1342" s="35">
        <v>238380</v>
      </c>
    </row>
    <row r="1343" spans="1:7" x14ac:dyDescent="0.35">
      <c r="A1343" s="3">
        <v>2010</v>
      </c>
      <c r="B1343" t="s">
        <v>64</v>
      </c>
      <c r="C1343" t="s">
        <v>75</v>
      </c>
      <c r="D1343" t="s">
        <v>76</v>
      </c>
      <c r="E1343" t="s">
        <v>85</v>
      </c>
      <c r="F1343" t="s">
        <v>87</v>
      </c>
      <c r="G1343" s="35">
        <v>183669</v>
      </c>
    </row>
    <row r="1344" spans="1:7" x14ac:dyDescent="0.35">
      <c r="A1344" s="3">
        <v>2011</v>
      </c>
      <c r="B1344" t="s">
        <v>64</v>
      </c>
      <c r="C1344" t="s">
        <v>75</v>
      </c>
      <c r="D1344" t="s">
        <v>76</v>
      </c>
      <c r="E1344" t="s">
        <v>85</v>
      </c>
      <c r="F1344" t="s">
        <v>87</v>
      </c>
      <c r="G1344" s="35">
        <v>141015</v>
      </c>
    </row>
    <row r="1345" spans="1:7" x14ac:dyDescent="0.35">
      <c r="A1345" s="3">
        <v>2012</v>
      </c>
      <c r="B1345" t="s">
        <v>64</v>
      </c>
      <c r="C1345" t="s">
        <v>75</v>
      </c>
      <c r="D1345" t="s">
        <v>76</v>
      </c>
      <c r="E1345" t="s">
        <v>85</v>
      </c>
      <c r="F1345" t="s">
        <v>87</v>
      </c>
      <c r="G1345" s="35">
        <v>155075</v>
      </c>
    </row>
    <row r="1346" spans="1:7" x14ac:dyDescent="0.35">
      <c r="A1346" s="3">
        <v>2013</v>
      </c>
      <c r="B1346" t="s">
        <v>64</v>
      </c>
      <c r="C1346" t="s">
        <v>75</v>
      </c>
      <c r="D1346" t="s">
        <v>76</v>
      </c>
      <c r="E1346" t="s">
        <v>85</v>
      </c>
      <c r="F1346" t="s">
        <v>87</v>
      </c>
      <c r="G1346" s="35">
        <v>228875</v>
      </c>
    </row>
    <row r="1347" spans="1:7" x14ac:dyDescent="0.35">
      <c r="A1347" s="3">
        <v>2014</v>
      </c>
      <c r="B1347" t="s">
        <v>64</v>
      </c>
      <c r="C1347" t="s">
        <v>75</v>
      </c>
      <c r="D1347" t="s">
        <v>76</v>
      </c>
      <c r="E1347" t="s">
        <v>85</v>
      </c>
      <c r="F1347" t="s">
        <v>87</v>
      </c>
      <c r="G1347" s="35">
        <v>259080</v>
      </c>
    </row>
    <row r="1348" spans="1:7" x14ac:dyDescent="0.35">
      <c r="A1348" s="3">
        <v>2015</v>
      </c>
      <c r="B1348" t="s">
        <v>64</v>
      </c>
      <c r="C1348" t="s">
        <v>75</v>
      </c>
      <c r="D1348" t="s">
        <v>76</v>
      </c>
      <c r="E1348" t="s">
        <v>85</v>
      </c>
      <c r="F1348" t="s">
        <v>87</v>
      </c>
      <c r="G1348" s="35">
        <v>325000</v>
      </c>
    </row>
    <row r="1349" spans="1:7" x14ac:dyDescent="0.35">
      <c r="A1349">
        <v>2016</v>
      </c>
      <c r="B1349" t="s">
        <v>12</v>
      </c>
      <c r="C1349" t="s">
        <v>40</v>
      </c>
      <c r="D1349" t="s">
        <v>41</v>
      </c>
      <c r="E1349" t="s">
        <v>85</v>
      </c>
      <c r="F1349" t="s">
        <v>86</v>
      </c>
      <c r="G1349" s="35">
        <v>8500</v>
      </c>
    </row>
    <row r="1350" spans="1:7" x14ac:dyDescent="0.35">
      <c r="A1350" s="3">
        <v>2000</v>
      </c>
      <c r="B1350" t="s">
        <v>53</v>
      </c>
      <c r="C1350" t="s">
        <v>77</v>
      </c>
      <c r="D1350" t="s">
        <v>78</v>
      </c>
      <c r="E1350" t="s">
        <v>85</v>
      </c>
      <c r="F1350" t="s">
        <v>87</v>
      </c>
      <c r="G1350" s="35">
        <v>160360</v>
      </c>
    </row>
    <row r="1351" spans="1:7" x14ac:dyDescent="0.35">
      <c r="A1351" s="3">
        <v>2001</v>
      </c>
      <c r="B1351" t="s">
        <v>53</v>
      </c>
      <c r="C1351" t="s">
        <v>77</v>
      </c>
      <c r="D1351" t="s">
        <v>78</v>
      </c>
      <c r="E1351" t="s">
        <v>85</v>
      </c>
      <c r="F1351" t="s">
        <v>87</v>
      </c>
      <c r="G1351" s="35">
        <v>201486</v>
      </c>
    </row>
    <row r="1352" spans="1:7" x14ac:dyDescent="0.35">
      <c r="A1352" s="3">
        <v>2002</v>
      </c>
      <c r="B1352" t="s">
        <v>53</v>
      </c>
      <c r="C1352" t="s">
        <v>77</v>
      </c>
      <c r="D1352" t="s">
        <v>78</v>
      </c>
      <c r="E1352" t="s">
        <v>85</v>
      </c>
      <c r="F1352" t="s">
        <v>87</v>
      </c>
      <c r="G1352" s="35">
        <v>99995</v>
      </c>
    </row>
    <row r="1353" spans="1:7" x14ac:dyDescent="0.35">
      <c r="A1353" s="3">
        <v>2003</v>
      </c>
      <c r="B1353" t="s">
        <v>53</v>
      </c>
      <c r="C1353" t="s">
        <v>77</v>
      </c>
      <c r="D1353" t="s">
        <v>78</v>
      </c>
      <c r="E1353" t="s">
        <v>85</v>
      </c>
      <c r="F1353" t="s">
        <v>87</v>
      </c>
      <c r="G1353" s="35">
        <v>58930</v>
      </c>
    </row>
    <row r="1354" spans="1:7" x14ac:dyDescent="0.35">
      <c r="A1354" s="3">
        <v>2004</v>
      </c>
      <c r="B1354" t="s">
        <v>53</v>
      </c>
      <c r="C1354" t="s">
        <v>77</v>
      </c>
      <c r="D1354" t="s">
        <v>78</v>
      </c>
      <c r="E1354" t="s">
        <v>85</v>
      </c>
      <c r="F1354" t="s">
        <v>87</v>
      </c>
      <c r="G1354" s="35">
        <v>54755</v>
      </c>
    </row>
    <row r="1355" spans="1:7" x14ac:dyDescent="0.35">
      <c r="A1355" s="3">
        <v>2005</v>
      </c>
      <c r="B1355" t="s">
        <v>53</v>
      </c>
      <c r="C1355" t="s">
        <v>77</v>
      </c>
      <c r="D1355" t="s">
        <v>78</v>
      </c>
      <c r="E1355" t="s">
        <v>85</v>
      </c>
      <c r="F1355" t="s">
        <v>87</v>
      </c>
      <c r="G1355" s="35">
        <v>25235</v>
      </c>
    </row>
    <row r="1356" spans="1:7" x14ac:dyDescent="0.35">
      <c r="A1356" s="3">
        <v>2006</v>
      </c>
      <c r="B1356" t="s">
        <v>53</v>
      </c>
      <c r="C1356" t="s">
        <v>77</v>
      </c>
      <c r="D1356" t="s">
        <v>78</v>
      </c>
      <c r="E1356" t="s">
        <v>85</v>
      </c>
      <c r="F1356" t="s">
        <v>87</v>
      </c>
      <c r="G1356" s="35">
        <v>33910</v>
      </c>
    </row>
    <row r="1357" spans="1:7" x14ac:dyDescent="0.35">
      <c r="A1357" s="3">
        <v>2007</v>
      </c>
      <c r="B1357" t="s">
        <v>53</v>
      </c>
      <c r="C1357" t="s">
        <v>77</v>
      </c>
      <c r="D1357" t="s">
        <v>78</v>
      </c>
      <c r="E1357" t="s">
        <v>85</v>
      </c>
      <c r="F1357" t="s">
        <v>87</v>
      </c>
      <c r="G1357" s="35">
        <v>89965</v>
      </c>
    </row>
    <row r="1358" spans="1:7" x14ac:dyDescent="0.35">
      <c r="A1358" s="3">
        <v>2008</v>
      </c>
      <c r="B1358" t="s">
        <v>53</v>
      </c>
      <c r="C1358" t="s">
        <v>77</v>
      </c>
      <c r="D1358" t="s">
        <v>78</v>
      </c>
      <c r="E1358" t="s">
        <v>85</v>
      </c>
      <c r="F1358" t="s">
        <v>87</v>
      </c>
      <c r="G1358" s="35">
        <v>182075</v>
      </c>
    </row>
    <row r="1359" spans="1:7" x14ac:dyDescent="0.35">
      <c r="A1359" s="3">
        <v>2009</v>
      </c>
      <c r="B1359" t="s">
        <v>53</v>
      </c>
      <c r="C1359" t="s">
        <v>77</v>
      </c>
      <c r="D1359" t="s">
        <v>78</v>
      </c>
      <c r="E1359" t="s">
        <v>85</v>
      </c>
      <c r="F1359" t="s">
        <v>87</v>
      </c>
      <c r="G1359" s="35">
        <v>141990</v>
      </c>
    </row>
    <row r="1360" spans="1:7" x14ac:dyDescent="0.35">
      <c r="A1360" s="3">
        <v>2010</v>
      </c>
      <c r="B1360" t="s">
        <v>53</v>
      </c>
      <c r="C1360" t="s">
        <v>77</v>
      </c>
      <c r="D1360" t="s">
        <v>78</v>
      </c>
      <c r="E1360" t="s">
        <v>85</v>
      </c>
      <c r="F1360" t="s">
        <v>87</v>
      </c>
      <c r="G1360" s="35">
        <v>142960</v>
      </c>
    </row>
    <row r="1361" spans="1:7" x14ac:dyDescent="0.35">
      <c r="A1361" s="3">
        <v>2011</v>
      </c>
      <c r="B1361" t="s">
        <v>53</v>
      </c>
      <c r="C1361" t="s">
        <v>77</v>
      </c>
      <c r="D1361" t="s">
        <v>78</v>
      </c>
      <c r="E1361" t="s">
        <v>85</v>
      </c>
      <c r="F1361" t="s">
        <v>87</v>
      </c>
      <c r="G1361" s="35">
        <v>118100</v>
      </c>
    </row>
    <row r="1362" spans="1:7" x14ac:dyDescent="0.35">
      <c r="A1362" s="3">
        <v>2012</v>
      </c>
      <c r="B1362" t="s">
        <v>53</v>
      </c>
      <c r="C1362" t="s">
        <v>77</v>
      </c>
      <c r="D1362" t="s">
        <v>78</v>
      </c>
      <c r="E1362" t="s">
        <v>85</v>
      </c>
      <c r="F1362" t="s">
        <v>87</v>
      </c>
      <c r="G1362" s="35">
        <v>157100</v>
      </c>
    </row>
    <row r="1363" spans="1:7" x14ac:dyDescent="0.35">
      <c r="A1363" s="3">
        <v>2013</v>
      </c>
      <c r="B1363" t="s">
        <v>53</v>
      </c>
      <c r="C1363" t="s">
        <v>77</v>
      </c>
      <c r="D1363" t="s">
        <v>78</v>
      </c>
      <c r="E1363" t="s">
        <v>85</v>
      </c>
      <c r="F1363" t="s">
        <v>87</v>
      </c>
      <c r="G1363" s="35">
        <v>99005</v>
      </c>
    </row>
    <row r="1364" spans="1:7" x14ac:dyDescent="0.35">
      <c r="A1364" s="3">
        <v>2014</v>
      </c>
      <c r="B1364" t="s">
        <v>53</v>
      </c>
      <c r="C1364" t="s">
        <v>77</v>
      </c>
      <c r="D1364" t="s">
        <v>78</v>
      </c>
      <c r="E1364" t="s">
        <v>85</v>
      </c>
      <c r="F1364" t="s">
        <v>87</v>
      </c>
      <c r="G1364" s="35">
        <v>117020</v>
      </c>
    </row>
    <row r="1365" spans="1:7" x14ac:dyDescent="0.35">
      <c r="A1365" s="3">
        <v>2015</v>
      </c>
      <c r="B1365" t="s">
        <v>53</v>
      </c>
      <c r="C1365" t="s">
        <v>77</v>
      </c>
      <c r="D1365" t="s">
        <v>78</v>
      </c>
      <c r="E1365" t="s">
        <v>85</v>
      </c>
      <c r="F1365" t="s">
        <v>87</v>
      </c>
      <c r="G1365" s="35">
        <v>172030</v>
      </c>
    </row>
    <row r="1366" spans="1:7" x14ac:dyDescent="0.35">
      <c r="A1366">
        <v>2016</v>
      </c>
      <c r="B1366" t="s">
        <v>12</v>
      </c>
      <c r="C1366" t="s">
        <v>42</v>
      </c>
      <c r="D1366" t="s">
        <v>43</v>
      </c>
      <c r="E1366" t="s">
        <v>85</v>
      </c>
      <c r="F1366" t="s">
        <v>86</v>
      </c>
    </row>
    <row r="1367" spans="1:7" x14ac:dyDescent="0.35">
      <c r="A1367" s="3">
        <v>2000</v>
      </c>
      <c r="B1367" t="s">
        <v>15</v>
      </c>
      <c r="C1367" t="s">
        <v>51</v>
      </c>
      <c r="D1367" t="s">
        <v>52</v>
      </c>
      <c r="E1367" t="s">
        <v>85</v>
      </c>
      <c r="F1367" t="s">
        <v>87</v>
      </c>
      <c r="G1367" s="35">
        <v>86905</v>
      </c>
    </row>
    <row r="1368" spans="1:7" x14ac:dyDescent="0.35">
      <c r="A1368" s="3">
        <v>2001</v>
      </c>
      <c r="B1368" t="s">
        <v>15</v>
      </c>
      <c r="C1368" t="s">
        <v>51</v>
      </c>
      <c r="D1368" t="s">
        <v>52</v>
      </c>
      <c r="E1368" t="s">
        <v>85</v>
      </c>
      <c r="F1368" t="s">
        <v>87</v>
      </c>
      <c r="G1368" s="35">
        <v>54220</v>
      </c>
    </row>
    <row r="1369" spans="1:7" x14ac:dyDescent="0.35">
      <c r="A1369" s="3">
        <v>2002</v>
      </c>
      <c r="B1369" t="s">
        <v>15</v>
      </c>
      <c r="C1369" t="s">
        <v>51</v>
      </c>
      <c r="D1369" t="s">
        <v>52</v>
      </c>
      <c r="E1369" t="s">
        <v>85</v>
      </c>
      <c r="F1369" t="s">
        <v>87</v>
      </c>
      <c r="G1369" s="35">
        <v>61075</v>
      </c>
    </row>
    <row r="1370" spans="1:7" x14ac:dyDescent="0.35">
      <c r="A1370" s="3">
        <v>2003</v>
      </c>
      <c r="B1370" t="s">
        <v>15</v>
      </c>
      <c r="C1370" t="s">
        <v>51</v>
      </c>
      <c r="D1370" t="s">
        <v>52</v>
      </c>
      <c r="E1370" t="s">
        <v>85</v>
      </c>
      <c r="F1370" t="s">
        <v>87</v>
      </c>
      <c r="G1370" s="35">
        <v>43400</v>
      </c>
    </row>
    <row r="1371" spans="1:7" x14ac:dyDescent="0.35">
      <c r="A1371" s="3">
        <v>2004</v>
      </c>
      <c r="B1371" t="s">
        <v>15</v>
      </c>
      <c r="C1371" t="s">
        <v>51</v>
      </c>
      <c r="D1371" t="s">
        <v>52</v>
      </c>
      <c r="E1371" t="s">
        <v>85</v>
      </c>
      <c r="F1371" t="s">
        <v>87</v>
      </c>
      <c r="G1371" s="35">
        <v>31900</v>
      </c>
    </row>
    <row r="1372" spans="1:7" x14ac:dyDescent="0.35">
      <c r="A1372" s="3">
        <v>2005</v>
      </c>
      <c r="B1372" t="s">
        <v>15</v>
      </c>
      <c r="C1372" t="s">
        <v>51</v>
      </c>
      <c r="D1372" t="s">
        <v>52</v>
      </c>
      <c r="E1372" t="s">
        <v>85</v>
      </c>
      <c r="F1372" t="s">
        <v>87</v>
      </c>
      <c r="G1372" s="35">
        <v>44230</v>
      </c>
    </row>
    <row r="1373" spans="1:7" x14ac:dyDescent="0.35">
      <c r="A1373" s="3">
        <v>2006</v>
      </c>
      <c r="B1373" t="s">
        <v>15</v>
      </c>
      <c r="C1373" t="s">
        <v>51</v>
      </c>
      <c r="D1373" t="s">
        <v>52</v>
      </c>
      <c r="E1373" t="s">
        <v>85</v>
      </c>
      <c r="F1373" t="s">
        <v>87</v>
      </c>
      <c r="G1373" s="35">
        <v>47145</v>
      </c>
    </row>
    <row r="1374" spans="1:7" x14ac:dyDescent="0.35">
      <c r="A1374" s="3">
        <v>2007</v>
      </c>
      <c r="B1374" t="s">
        <v>15</v>
      </c>
      <c r="C1374" t="s">
        <v>51</v>
      </c>
      <c r="D1374" t="s">
        <v>52</v>
      </c>
      <c r="E1374" t="s">
        <v>85</v>
      </c>
      <c r="F1374" t="s">
        <v>87</v>
      </c>
      <c r="G1374" s="35">
        <v>42875</v>
      </c>
    </row>
    <row r="1375" spans="1:7" x14ac:dyDescent="0.35">
      <c r="A1375" s="3">
        <v>2008</v>
      </c>
      <c r="B1375" t="s">
        <v>15</v>
      </c>
      <c r="C1375" t="s">
        <v>51</v>
      </c>
      <c r="D1375" t="s">
        <v>52</v>
      </c>
      <c r="E1375" t="s">
        <v>85</v>
      </c>
      <c r="F1375" t="s">
        <v>87</v>
      </c>
      <c r="G1375" s="35">
        <v>45200</v>
      </c>
    </row>
    <row r="1376" spans="1:7" x14ac:dyDescent="0.35">
      <c r="A1376" s="3">
        <v>2009</v>
      </c>
      <c r="B1376" t="s">
        <v>15</v>
      </c>
      <c r="C1376" t="s">
        <v>51</v>
      </c>
      <c r="D1376" t="s">
        <v>52</v>
      </c>
      <c r="E1376" t="s">
        <v>85</v>
      </c>
      <c r="F1376" t="s">
        <v>87</v>
      </c>
      <c r="G1376" s="35">
        <v>46300</v>
      </c>
    </row>
    <row r="1377" spans="1:7" x14ac:dyDescent="0.35">
      <c r="A1377" s="3">
        <v>2010</v>
      </c>
      <c r="B1377" t="s">
        <v>15</v>
      </c>
      <c r="C1377" t="s">
        <v>51</v>
      </c>
      <c r="D1377" t="s">
        <v>52</v>
      </c>
      <c r="E1377" t="s">
        <v>85</v>
      </c>
      <c r="F1377" t="s">
        <v>87</v>
      </c>
      <c r="G1377" s="35">
        <v>47525</v>
      </c>
    </row>
    <row r="1378" spans="1:7" x14ac:dyDescent="0.35">
      <c r="A1378" s="3">
        <v>2011</v>
      </c>
      <c r="B1378" t="s">
        <v>15</v>
      </c>
      <c r="C1378" t="s">
        <v>51</v>
      </c>
      <c r="D1378" t="s">
        <v>52</v>
      </c>
      <c r="E1378" t="s">
        <v>85</v>
      </c>
      <c r="F1378" t="s">
        <v>87</v>
      </c>
      <c r="G1378" s="35">
        <v>46349</v>
      </c>
    </row>
    <row r="1379" spans="1:7" x14ac:dyDescent="0.35">
      <c r="A1379" s="3">
        <v>2012</v>
      </c>
      <c r="B1379" t="s">
        <v>15</v>
      </c>
      <c r="C1379" t="s">
        <v>51</v>
      </c>
      <c r="D1379" t="s">
        <v>52</v>
      </c>
      <c r="E1379" t="s">
        <v>85</v>
      </c>
      <c r="F1379" t="s">
        <v>87</v>
      </c>
      <c r="G1379" s="35">
        <v>43100</v>
      </c>
    </row>
    <row r="1380" spans="1:7" x14ac:dyDescent="0.35">
      <c r="A1380" s="3">
        <v>2013</v>
      </c>
      <c r="B1380" t="s">
        <v>15</v>
      </c>
      <c r="C1380" t="s">
        <v>51</v>
      </c>
      <c r="D1380" t="s">
        <v>52</v>
      </c>
      <c r="E1380" t="s">
        <v>85</v>
      </c>
      <c r="F1380" t="s">
        <v>87</v>
      </c>
      <c r="G1380" s="35">
        <v>65050</v>
      </c>
    </row>
    <row r="1381" spans="1:7" x14ac:dyDescent="0.35">
      <c r="A1381" s="3">
        <v>2014</v>
      </c>
      <c r="B1381" t="s">
        <v>15</v>
      </c>
      <c r="C1381" t="s">
        <v>51</v>
      </c>
      <c r="D1381" t="s">
        <v>52</v>
      </c>
      <c r="E1381" t="s">
        <v>85</v>
      </c>
      <c r="F1381" t="s">
        <v>87</v>
      </c>
      <c r="G1381" s="35">
        <v>44100</v>
      </c>
    </row>
    <row r="1382" spans="1:7" x14ac:dyDescent="0.35">
      <c r="A1382" s="3">
        <v>2015</v>
      </c>
      <c r="B1382" t="s">
        <v>15</v>
      </c>
      <c r="C1382" t="s">
        <v>51</v>
      </c>
      <c r="D1382" t="s">
        <v>52</v>
      </c>
      <c r="E1382" t="s">
        <v>85</v>
      </c>
      <c r="F1382" t="s">
        <v>87</v>
      </c>
      <c r="G1382" s="35">
        <v>41300</v>
      </c>
    </row>
    <row r="1383" spans="1:7" x14ac:dyDescent="0.35">
      <c r="A1383" s="3">
        <v>2000</v>
      </c>
      <c r="B1383" t="s">
        <v>15</v>
      </c>
      <c r="C1383" t="s">
        <v>79</v>
      </c>
      <c r="D1383" t="s">
        <v>80</v>
      </c>
      <c r="E1383" t="s">
        <v>85</v>
      </c>
      <c r="F1383" t="s">
        <v>87</v>
      </c>
      <c r="G1383" s="35">
        <v>71605</v>
      </c>
    </row>
    <row r="1384" spans="1:7" x14ac:dyDescent="0.35">
      <c r="A1384" s="3">
        <v>2001</v>
      </c>
      <c r="B1384" t="s">
        <v>15</v>
      </c>
      <c r="C1384" t="s">
        <v>79</v>
      </c>
      <c r="D1384" t="s">
        <v>80</v>
      </c>
      <c r="E1384" t="s">
        <v>85</v>
      </c>
      <c r="F1384" t="s">
        <v>87</v>
      </c>
      <c r="G1384" s="35">
        <v>83180</v>
      </c>
    </row>
    <row r="1385" spans="1:7" x14ac:dyDescent="0.35">
      <c r="A1385" s="3">
        <v>2002</v>
      </c>
      <c r="B1385" t="s">
        <v>15</v>
      </c>
      <c r="C1385" t="s">
        <v>79</v>
      </c>
      <c r="D1385" t="s">
        <v>80</v>
      </c>
      <c r="E1385" t="s">
        <v>85</v>
      </c>
      <c r="F1385" t="s">
        <v>87</v>
      </c>
      <c r="G1385" s="35">
        <v>114260</v>
      </c>
    </row>
    <row r="1386" spans="1:7" x14ac:dyDescent="0.35">
      <c r="A1386" s="3">
        <v>2003</v>
      </c>
      <c r="B1386" t="s">
        <v>15</v>
      </c>
      <c r="C1386" t="s">
        <v>79</v>
      </c>
      <c r="D1386" t="s">
        <v>80</v>
      </c>
      <c r="E1386" t="s">
        <v>85</v>
      </c>
      <c r="F1386" t="s">
        <v>87</v>
      </c>
      <c r="G1386" s="35">
        <v>37330</v>
      </c>
    </row>
    <row r="1387" spans="1:7" x14ac:dyDescent="0.35">
      <c r="A1387" s="3">
        <v>2004</v>
      </c>
      <c r="B1387" t="s">
        <v>15</v>
      </c>
      <c r="C1387" t="s">
        <v>79</v>
      </c>
      <c r="D1387" t="s">
        <v>80</v>
      </c>
      <c r="E1387" t="s">
        <v>85</v>
      </c>
      <c r="F1387" t="s">
        <v>87</v>
      </c>
      <c r="G1387" s="35">
        <v>17600</v>
      </c>
    </row>
    <row r="1388" spans="1:7" x14ac:dyDescent="0.35">
      <c r="A1388" s="3">
        <v>2005</v>
      </c>
      <c r="B1388" t="s">
        <v>15</v>
      </c>
      <c r="C1388" t="s">
        <v>79</v>
      </c>
      <c r="D1388" t="s">
        <v>80</v>
      </c>
      <c r="E1388" t="s">
        <v>85</v>
      </c>
      <c r="F1388" t="s">
        <v>87</v>
      </c>
      <c r="G1388" s="35">
        <v>30495</v>
      </c>
    </row>
    <row r="1389" spans="1:7" x14ac:dyDescent="0.35">
      <c r="A1389" s="3">
        <v>2006</v>
      </c>
      <c r="B1389" t="s">
        <v>15</v>
      </c>
      <c r="C1389" t="s">
        <v>79</v>
      </c>
      <c r="D1389" t="s">
        <v>80</v>
      </c>
      <c r="E1389" t="s">
        <v>85</v>
      </c>
      <c r="F1389" t="s">
        <v>87</v>
      </c>
      <c r="G1389" s="35">
        <v>51910</v>
      </c>
    </row>
    <row r="1390" spans="1:7" x14ac:dyDescent="0.35">
      <c r="A1390" s="3">
        <v>2007</v>
      </c>
      <c r="B1390" t="s">
        <v>15</v>
      </c>
      <c r="C1390" t="s">
        <v>79</v>
      </c>
      <c r="D1390" t="s">
        <v>80</v>
      </c>
      <c r="E1390" t="s">
        <v>85</v>
      </c>
      <c r="F1390" t="s">
        <v>87</v>
      </c>
      <c r="G1390" s="35">
        <v>66125</v>
      </c>
    </row>
    <row r="1391" spans="1:7" x14ac:dyDescent="0.35">
      <c r="A1391" s="3">
        <v>2008</v>
      </c>
      <c r="B1391" t="s">
        <v>15</v>
      </c>
      <c r="C1391" t="s">
        <v>79</v>
      </c>
      <c r="D1391" t="s">
        <v>80</v>
      </c>
      <c r="E1391" t="s">
        <v>85</v>
      </c>
      <c r="F1391" t="s">
        <v>87</v>
      </c>
      <c r="G1391" s="35">
        <v>73775</v>
      </c>
    </row>
    <row r="1392" spans="1:7" x14ac:dyDescent="0.35">
      <c r="A1392" s="3">
        <v>2009</v>
      </c>
      <c r="B1392" t="s">
        <v>15</v>
      </c>
      <c r="C1392" t="s">
        <v>79</v>
      </c>
      <c r="D1392" t="s">
        <v>80</v>
      </c>
      <c r="E1392" t="s">
        <v>85</v>
      </c>
      <c r="F1392" t="s">
        <v>87</v>
      </c>
      <c r="G1392" s="35">
        <v>40505</v>
      </c>
    </row>
    <row r="1393" spans="1:7" x14ac:dyDescent="0.35">
      <c r="A1393" s="3">
        <v>2010</v>
      </c>
      <c r="B1393" t="s">
        <v>15</v>
      </c>
      <c r="C1393" t="s">
        <v>79</v>
      </c>
      <c r="D1393" t="s">
        <v>80</v>
      </c>
      <c r="E1393" t="s">
        <v>85</v>
      </c>
      <c r="F1393" t="s">
        <v>87</v>
      </c>
      <c r="G1393" s="35">
        <v>39175</v>
      </c>
    </row>
    <row r="1394" spans="1:7" x14ac:dyDescent="0.35">
      <c r="A1394" s="3">
        <v>2011</v>
      </c>
      <c r="B1394" t="s">
        <v>15</v>
      </c>
      <c r="C1394" t="s">
        <v>79</v>
      </c>
      <c r="D1394" t="s">
        <v>80</v>
      </c>
      <c r="E1394" t="s">
        <v>85</v>
      </c>
      <c r="F1394" t="s">
        <v>87</v>
      </c>
      <c r="G1394" s="35">
        <v>37070</v>
      </c>
    </row>
    <row r="1395" spans="1:7" x14ac:dyDescent="0.35">
      <c r="A1395" s="3">
        <v>2012</v>
      </c>
      <c r="B1395" t="s">
        <v>15</v>
      </c>
      <c r="C1395" t="s">
        <v>79</v>
      </c>
      <c r="D1395" t="s">
        <v>80</v>
      </c>
      <c r="E1395" t="s">
        <v>85</v>
      </c>
      <c r="F1395" t="s">
        <v>87</v>
      </c>
      <c r="G1395" s="35">
        <v>92390</v>
      </c>
    </row>
    <row r="1396" spans="1:7" x14ac:dyDescent="0.35">
      <c r="A1396" s="3">
        <v>2013</v>
      </c>
      <c r="B1396" t="s">
        <v>15</v>
      </c>
      <c r="C1396" t="s">
        <v>79</v>
      </c>
      <c r="D1396" t="s">
        <v>80</v>
      </c>
      <c r="E1396" t="s">
        <v>85</v>
      </c>
      <c r="F1396" t="s">
        <v>87</v>
      </c>
      <c r="G1396" s="35">
        <v>82875</v>
      </c>
    </row>
    <row r="1397" spans="1:7" x14ac:dyDescent="0.35">
      <c r="A1397" s="3">
        <v>2014</v>
      </c>
      <c r="B1397" t="s">
        <v>15</v>
      </c>
      <c r="C1397" t="s">
        <v>79</v>
      </c>
      <c r="D1397" t="s">
        <v>80</v>
      </c>
      <c r="E1397" t="s">
        <v>85</v>
      </c>
      <c r="F1397" t="s">
        <v>87</v>
      </c>
      <c r="G1397" s="35">
        <v>83900</v>
      </c>
    </row>
    <row r="1398" spans="1:7" x14ac:dyDescent="0.35">
      <c r="A1398" s="3">
        <v>2015</v>
      </c>
      <c r="B1398" t="s">
        <v>15</v>
      </c>
      <c r="C1398" t="s">
        <v>79</v>
      </c>
      <c r="D1398" t="s">
        <v>80</v>
      </c>
      <c r="E1398" t="s">
        <v>85</v>
      </c>
      <c r="F1398" t="s">
        <v>87</v>
      </c>
      <c r="G1398" s="35">
        <v>170125</v>
      </c>
    </row>
    <row r="1399" spans="1:7" x14ac:dyDescent="0.35">
      <c r="A1399">
        <v>2016</v>
      </c>
      <c r="B1399" t="s">
        <v>12</v>
      </c>
      <c r="C1399" t="s">
        <v>44</v>
      </c>
      <c r="D1399" t="s">
        <v>45</v>
      </c>
      <c r="E1399" t="s">
        <v>85</v>
      </c>
      <c r="F1399" t="s">
        <v>86</v>
      </c>
    </row>
    <row r="1400" spans="1:7" x14ac:dyDescent="0.35">
      <c r="A1400" s="3">
        <v>2000</v>
      </c>
      <c r="B1400" t="s">
        <v>15</v>
      </c>
      <c r="C1400" t="s">
        <v>81</v>
      </c>
      <c r="D1400" t="s">
        <v>82</v>
      </c>
      <c r="E1400" t="s">
        <v>85</v>
      </c>
      <c r="F1400" t="s">
        <v>87</v>
      </c>
      <c r="G1400" s="35">
        <v>434105</v>
      </c>
    </row>
    <row r="1401" spans="1:7" x14ac:dyDescent="0.35">
      <c r="A1401" s="3">
        <v>2001</v>
      </c>
      <c r="B1401" t="s">
        <v>15</v>
      </c>
      <c r="C1401" t="s">
        <v>81</v>
      </c>
      <c r="D1401" t="s">
        <v>82</v>
      </c>
      <c r="E1401" t="s">
        <v>85</v>
      </c>
      <c r="F1401" t="s">
        <v>87</v>
      </c>
      <c r="G1401" s="35">
        <v>462810</v>
      </c>
    </row>
    <row r="1402" spans="1:7" x14ac:dyDescent="0.35">
      <c r="A1402" s="3">
        <v>2002</v>
      </c>
      <c r="B1402" t="s">
        <v>15</v>
      </c>
      <c r="C1402" t="s">
        <v>81</v>
      </c>
      <c r="D1402" t="s">
        <v>82</v>
      </c>
      <c r="E1402" t="s">
        <v>85</v>
      </c>
      <c r="F1402" t="s">
        <v>87</v>
      </c>
      <c r="G1402" s="35">
        <v>396675</v>
      </c>
    </row>
    <row r="1403" spans="1:7" x14ac:dyDescent="0.35">
      <c r="A1403" s="3">
        <v>2003</v>
      </c>
      <c r="B1403" t="s">
        <v>15</v>
      </c>
      <c r="C1403" t="s">
        <v>81</v>
      </c>
      <c r="D1403" t="s">
        <v>82</v>
      </c>
      <c r="E1403" t="s">
        <v>85</v>
      </c>
      <c r="F1403" t="s">
        <v>87</v>
      </c>
      <c r="G1403" s="35">
        <v>231200</v>
      </c>
    </row>
    <row r="1404" spans="1:7" x14ac:dyDescent="0.35">
      <c r="A1404" s="3">
        <v>2004</v>
      </c>
      <c r="B1404" t="s">
        <v>15</v>
      </c>
      <c r="C1404" t="s">
        <v>81</v>
      </c>
      <c r="D1404" t="s">
        <v>82</v>
      </c>
      <c r="E1404" t="s">
        <v>85</v>
      </c>
      <c r="F1404" t="s">
        <v>87</v>
      </c>
      <c r="G1404" s="35">
        <v>314570</v>
      </c>
    </row>
    <row r="1405" spans="1:7" x14ac:dyDescent="0.35">
      <c r="A1405" s="3">
        <v>2005</v>
      </c>
      <c r="B1405" t="s">
        <v>15</v>
      </c>
      <c r="C1405" t="s">
        <v>81</v>
      </c>
      <c r="D1405" t="s">
        <v>82</v>
      </c>
      <c r="E1405" t="s">
        <v>85</v>
      </c>
      <c r="F1405" t="s">
        <v>87</v>
      </c>
      <c r="G1405" s="35">
        <v>269010</v>
      </c>
    </row>
    <row r="1406" spans="1:7" x14ac:dyDescent="0.35">
      <c r="A1406" s="3">
        <v>2006</v>
      </c>
      <c r="B1406" t="s">
        <v>15</v>
      </c>
      <c r="C1406" t="s">
        <v>81</v>
      </c>
      <c r="D1406" t="s">
        <v>82</v>
      </c>
      <c r="E1406" t="s">
        <v>85</v>
      </c>
      <c r="F1406" t="s">
        <v>87</v>
      </c>
      <c r="G1406" s="35">
        <v>310485</v>
      </c>
    </row>
    <row r="1407" spans="1:7" x14ac:dyDescent="0.35">
      <c r="A1407" s="3">
        <v>2007</v>
      </c>
      <c r="B1407" t="s">
        <v>15</v>
      </c>
      <c r="C1407" t="s">
        <v>81</v>
      </c>
      <c r="D1407" t="s">
        <v>82</v>
      </c>
      <c r="E1407" t="s">
        <v>85</v>
      </c>
      <c r="F1407" t="s">
        <v>87</v>
      </c>
      <c r="G1407" s="35">
        <v>203540</v>
      </c>
    </row>
    <row r="1408" spans="1:7" x14ac:dyDescent="0.35">
      <c r="A1408" s="3">
        <v>2008</v>
      </c>
      <c r="B1408" t="s">
        <v>15</v>
      </c>
      <c r="C1408" t="s">
        <v>81</v>
      </c>
      <c r="D1408" t="s">
        <v>82</v>
      </c>
      <c r="E1408" t="s">
        <v>85</v>
      </c>
      <c r="F1408" t="s">
        <v>87</v>
      </c>
      <c r="G1408" s="35">
        <v>285375</v>
      </c>
    </row>
    <row r="1409" spans="1:7" x14ac:dyDescent="0.35">
      <c r="A1409" s="3">
        <v>2009</v>
      </c>
      <c r="B1409" t="s">
        <v>15</v>
      </c>
      <c r="C1409" t="s">
        <v>81</v>
      </c>
      <c r="D1409" t="s">
        <v>82</v>
      </c>
      <c r="E1409" t="s">
        <v>85</v>
      </c>
      <c r="F1409" t="s">
        <v>87</v>
      </c>
      <c r="G1409" s="35">
        <v>254775</v>
      </c>
    </row>
    <row r="1410" spans="1:7" x14ac:dyDescent="0.35">
      <c r="A1410" s="3">
        <v>2010</v>
      </c>
      <c r="B1410" t="s">
        <v>15</v>
      </c>
      <c r="C1410" t="s">
        <v>81</v>
      </c>
      <c r="D1410" t="s">
        <v>82</v>
      </c>
      <c r="E1410" t="s">
        <v>85</v>
      </c>
      <c r="F1410" t="s">
        <v>87</v>
      </c>
      <c r="G1410" s="35">
        <v>241075</v>
      </c>
    </row>
    <row r="1411" spans="1:7" x14ac:dyDescent="0.35">
      <c r="A1411" s="3">
        <v>2011</v>
      </c>
      <c r="B1411" t="s">
        <v>15</v>
      </c>
      <c r="C1411" t="s">
        <v>81</v>
      </c>
      <c r="D1411" t="s">
        <v>82</v>
      </c>
      <c r="E1411" t="s">
        <v>85</v>
      </c>
      <c r="F1411" t="s">
        <v>87</v>
      </c>
      <c r="G1411" s="35">
        <v>271815</v>
      </c>
    </row>
    <row r="1412" spans="1:7" x14ac:dyDescent="0.35">
      <c r="A1412" s="3">
        <v>2012</v>
      </c>
      <c r="B1412" t="s">
        <v>15</v>
      </c>
      <c r="C1412" t="s">
        <v>81</v>
      </c>
      <c r="D1412" t="s">
        <v>82</v>
      </c>
      <c r="E1412" t="s">
        <v>85</v>
      </c>
      <c r="F1412" t="s">
        <v>87</v>
      </c>
      <c r="G1412" s="35">
        <v>214135</v>
      </c>
    </row>
    <row r="1413" spans="1:7" x14ac:dyDescent="0.35">
      <c r="A1413" s="3">
        <v>2013</v>
      </c>
      <c r="B1413" t="s">
        <v>15</v>
      </c>
      <c r="C1413" t="s">
        <v>81</v>
      </c>
      <c r="D1413" t="s">
        <v>82</v>
      </c>
      <c r="E1413" t="s">
        <v>85</v>
      </c>
      <c r="F1413" t="s">
        <v>87</v>
      </c>
      <c r="G1413" s="35">
        <v>212050</v>
      </c>
    </row>
    <row r="1414" spans="1:7" x14ac:dyDescent="0.35">
      <c r="A1414" s="3">
        <v>2014</v>
      </c>
      <c r="B1414" t="s">
        <v>15</v>
      </c>
      <c r="C1414" t="s">
        <v>81</v>
      </c>
      <c r="D1414" t="s">
        <v>82</v>
      </c>
      <c r="E1414" t="s">
        <v>85</v>
      </c>
      <c r="F1414" t="s">
        <v>87</v>
      </c>
      <c r="G1414" s="35">
        <v>146100</v>
      </c>
    </row>
    <row r="1415" spans="1:7" x14ac:dyDescent="0.35">
      <c r="A1415" s="3">
        <v>2015</v>
      </c>
      <c r="B1415" t="s">
        <v>15</v>
      </c>
      <c r="C1415" t="s">
        <v>81</v>
      </c>
      <c r="D1415" t="s">
        <v>82</v>
      </c>
      <c r="E1415" t="s">
        <v>85</v>
      </c>
      <c r="F1415" t="s">
        <v>87</v>
      </c>
      <c r="G1415" s="35">
        <v>250015</v>
      </c>
    </row>
    <row r="1416" spans="1:7" x14ac:dyDescent="0.35">
      <c r="A1416">
        <v>2016</v>
      </c>
      <c r="B1416" t="s">
        <v>7</v>
      </c>
      <c r="C1416" t="s">
        <v>46</v>
      </c>
      <c r="D1416" t="s">
        <v>47</v>
      </c>
      <c r="E1416" t="s">
        <v>85</v>
      </c>
      <c r="F1416" t="s">
        <v>86</v>
      </c>
      <c r="G1416" s="35">
        <v>68150</v>
      </c>
    </row>
    <row r="1417" spans="1:7" x14ac:dyDescent="0.35">
      <c r="A1417" s="3">
        <v>2000</v>
      </c>
      <c r="B1417" t="s">
        <v>15</v>
      </c>
      <c r="C1417" t="s">
        <v>83</v>
      </c>
      <c r="D1417" t="s">
        <v>84</v>
      </c>
      <c r="E1417" t="s">
        <v>85</v>
      </c>
      <c r="F1417" t="s">
        <v>87</v>
      </c>
      <c r="G1417" s="35">
        <v>172805</v>
      </c>
    </row>
    <row r="1418" spans="1:7" x14ac:dyDescent="0.35">
      <c r="A1418" s="3">
        <v>2001</v>
      </c>
      <c r="B1418" t="s">
        <v>15</v>
      </c>
      <c r="C1418" t="s">
        <v>83</v>
      </c>
      <c r="D1418" t="s">
        <v>84</v>
      </c>
      <c r="E1418" t="s">
        <v>85</v>
      </c>
      <c r="F1418" t="s">
        <v>87</v>
      </c>
      <c r="G1418" s="35">
        <v>179535</v>
      </c>
    </row>
    <row r="1419" spans="1:7" x14ac:dyDescent="0.35">
      <c r="A1419" s="3">
        <v>2002</v>
      </c>
      <c r="B1419" t="s">
        <v>15</v>
      </c>
      <c r="C1419" t="s">
        <v>83</v>
      </c>
      <c r="D1419" t="s">
        <v>84</v>
      </c>
      <c r="E1419" t="s">
        <v>85</v>
      </c>
      <c r="F1419" t="s">
        <v>87</v>
      </c>
      <c r="G1419" s="35">
        <v>85955</v>
      </c>
    </row>
    <row r="1420" spans="1:7" x14ac:dyDescent="0.35">
      <c r="A1420" s="3">
        <v>2003</v>
      </c>
      <c r="B1420" t="s">
        <v>15</v>
      </c>
      <c r="C1420" t="s">
        <v>83</v>
      </c>
      <c r="D1420" t="s">
        <v>84</v>
      </c>
      <c r="E1420" t="s">
        <v>85</v>
      </c>
      <c r="F1420" t="s">
        <v>87</v>
      </c>
      <c r="G1420" s="35">
        <v>107515</v>
      </c>
    </row>
    <row r="1421" spans="1:7" x14ac:dyDescent="0.35">
      <c r="A1421" s="3">
        <v>2004</v>
      </c>
      <c r="B1421" t="s">
        <v>15</v>
      </c>
      <c r="C1421" t="s">
        <v>83</v>
      </c>
      <c r="D1421" t="s">
        <v>84</v>
      </c>
      <c r="E1421" t="s">
        <v>85</v>
      </c>
      <c r="F1421" t="s">
        <v>87</v>
      </c>
      <c r="G1421" s="35">
        <v>65250</v>
      </c>
    </row>
    <row r="1422" spans="1:7" x14ac:dyDescent="0.35">
      <c r="A1422" s="3">
        <v>2005</v>
      </c>
      <c r="B1422" t="s">
        <v>15</v>
      </c>
      <c r="C1422" t="s">
        <v>83</v>
      </c>
      <c r="D1422" t="s">
        <v>84</v>
      </c>
      <c r="E1422" t="s">
        <v>85</v>
      </c>
      <c r="F1422" t="s">
        <v>87</v>
      </c>
      <c r="G1422" s="35">
        <v>86085</v>
      </c>
    </row>
    <row r="1423" spans="1:7" x14ac:dyDescent="0.35">
      <c r="A1423" s="3">
        <v>2006</v>
      </c>
      <c r="B1423" t="s">
        <v>15</v>
      </c>
      <c r="C1423" t="s">
        <v>83</v>
      </c>
      <c r="D1423" t="s">
        <v>84</v>
      </c>
      <c r="E1423" t="s">
        <v>85</v>
      </c>
      <c r="F1423" t="s">
        <v>87</v>
      </c>
      <c r="G1423" s="35">
        <v>66360</v>
      </c>
    </row>
    <row r="1424" spans="1:7" x14ac:dyDescent="0.35">
      <c r="A1424" s="3">
        <v>2007</v>
      </c>
      <c r="B1424" t="s">
        <v>15</v>
      </c>
      <c r="C1424" t="s">
        <v>83</v>
      </c>
      <c r="D1424" t="s">
        <v>84</v>
      </c>
      <c r="E1424" t="s">
        <v>85</v>
      </c>
      <c r="F1424" t="s">
        <v>87</v>
      </c>
      <c r="G1424" s="35">
        <v>131850</v>
      </c>
    </row>
    <row r="1425" spans="1:7" x14ac:dyDescent="0.35">
      <c r="A1425" s="3">
        <v>2008</v>
      </c>
      <c r="B1425" t="s">
        <v>15</v>
      </c>
      <c r="C1425" t="s">
        <v>83</v>
      </c>
      <c r="D1425" t="s">
        <v>84</v>
      </c>
      <c r="E1425" t="s">
        <v>85</v>
      </c>
      <c r="F1425" t="s">
        <v>87</v>
      </c>
      <c r="G1425" s="35">
        <v>103635</v>
      </c>
    </row>
    <row r="1426" spans="1:7" x14ac:dyDescent="0.35">
      <c r="A1426" s="3">
        <v>2009</v>
      </c>
      <c r="B1426" t="s">
        <v>15</v>
      </c>
      <c r="C1426" t="s">
        <v>83</v>
      </c>
      <c r="D1426" t="s">
        <v>84</v>
      </c>
      <c r="E1426" t="s">
        <v>85</v>
      </c>
      <c r="F1426" t="s">
        <v>87</v>
      </c>
      <c r="G1426" s="35">
        <v>46125</v>
      </c>
    </row>
    <row r="1427" spans="1:7" x14ac:dyDescent="0.35">
      <c r="A1427" s="3">
        <v>2010</v>
      </c>
      <c r="B1427" t="s">
        <v>15</v>
      </c>
      <c r="C1427" t="s">
        <v>83</v>
      </c>
      <c r="D1427" t="s">
        <v>84</v>
      </c>
      <c r="E1427" t="s">
        <v>85</v>
      </c>
      <c r="F1427" t="s">
        <v>87</v>
      </c>
      <c r="G1427" s="35">
        <v>73150</v>
      </c>
    </row>
    <row r="1428" spans="1:7" x14ac:dyDescent="0.35">
      <c r="A1428" s="3">
        <v>2011</v>
      </c>
      <c r="B1428" t="s">
        <v>15</v>
      </c>
      <c r="C1428" t="s">
        <v>83</v>
      </c>
      <c r="D1428" t="s">
        <v>84</v>
      </c>
      <c r="E1428" t="s">
        <v>85</v>
      </c>
      <c r="F1428" t="s">
        <v>87</v>
      </c>
      <c r="G1428" s="35">
        <v>74900</v>
      </c>
    </row>
    <row r="1429" spans="1:7" x14ac:dyDescent="0.35">
      <c r="A1429" s="3">
        <v>2012</v>
      </c>
      <c r="B1429" t="s">
        <v>15</v>
      </c>
      <c r="C1429" t="s">
        <v>83</v>
      </c>
      <c r="D1429" t="s">
        <v>84</v>
      </c>
      <c r="E1429" t="s">
        <v>85</v>
      </c>
      <c r="F1429" t="s">
        <v>87</v>
      </c>
      <c r="G1429" s="35">
        <v>96120</v>
      </c>
    </row>
    <row r="1430" spans="1:7" x14ac:dyDescent="0.35">
      <c r="A1430" s="3">
        <v>2013</v>
      </c>
      <c r="B1430" t="s">
        <v>15</v>
      </c>
      <c r="C1430" t="s">
        <v>83</v>
      </c>
      <c r="D1430" t="s">
        <v>84</v>
      </c>
      <c r="E1430" t="s">
        <v>85</v>
      </c>
      <c r="F1430" t="s">
        <v>87</v>
      </c>
      <c r="G1430" s="35">
        <v>72100</v>
      </c>
    </row>
    <row r="1431" spans="1:7" x14ac:dyDescent="0.35">
      <c r="A1431" s="3">
        <v>2014</v>
      </c>
      <c r="B1431" t="s">
        <v>15</v>
      </c>
      <c r="C1431" t="s">
        <v>83</v>
      </c>
      <c r="D1431" t="s">
        <v>84</v>
      </c>
      <c r="E1431" t="s">
        <v>85</v>
      </c>
      <c r="F1431" t="s">
        <v>87</v>
      </c>
      <c r="G1431" s="35">
        <v>72560</v>
      </c>
    </row>
    <row r="1432" spans="1:7" x14ac:dyDescent="0.35">
      <c r="A1432" s="3">
        <v>2015</v>
      </c>
      <c r="B1432" t="s">
        <v>15</v>
      </c>
      <c r="C1432" t="s">
        <v>83</v>
      </c>
      <c r="D1432" t="s">
        <v>84</v>
      </c>
      <c r="E1432" t="s">
        <v>85</v>
      </c>
      <c r="F1432" t="s">
        <v>87</v>
      </c>
      <c r="G1432" s="35">
        <v>126600</v>
      </c>
    </row>
    <row r="1433" spans="1:7" x14ac:dyDescent="0.35">
      <c r="A1433">
        <v>2016</v>
      </c>
      <c r="B1433" t="s">
        <v>48</v>
      </c>
      <c r="C1433" t="s">
        <v>49</v>
      </c>
      <c r="D1433" t="s">
        <v>50</v>
      </c>
      <c r="E1433" t="s">
        <v>85</v>
      </c>
      <c r="F1433" t="s">
        <v>86</v>
      </c>
      <c r="G1433" s="35">
        <v>112811</v>
      </c>
    </row>
    <row r="1434" spans="1:7" x14ac:dyDescent="0.35">
      <c r="A1434" s="3">
        <v>2000</v>
      </c>
      <c r="B1434" t="s">
        <v>48</v>
      </c>
      <c r="C1434" t="s">
        <v>49</v>
      </c>
      <c r="D1434" t="s">
        <v>50</v>
      </c>
      <c r="E1434" t="s">
        <v>85</v>
      </c>
      <c r="F1434" t="s">
        <v>87</v>
      </c>
      <c r="G1434" s="35">
        <v>111750</v>
      </c>
    </row>
    <row r="1435" spans="1:7" x14ac:dyDescent="0.35">
      <c r="A1435" s="3">
        <v>2001</v>
      </c>
      <c r="B1435" t="s">
        <v>48</v>
      </c>
      <c r="C1435" t="s">
        <v>49</v>
      </c>
      <c r="D1435" t="s">
        <v>50</v>
      </c>
      <c r="E1435" t="s">
        <v>85</v>
      </c>
      <c r="F1435" t="s">
        <v>87</v>
      </c>
      <c r="G1435" s="35">
        <v>103495</v>
      </c>
    </row>
    <row r="1436" spans="1:7" x14ac:dyDescent="0.35">
      <c r="A1436" s="3">
        <v>2002</v>
      </c>
      <c r="B1436" t="s">
        <v>48</v>
      </c>
      <c r="C1436" t="s">
        <v>49</v>
      </c>
      <c r="D1436" t="s">
        <v>50</v>
      </c>
      <c r="E1436" t="s">
        <v>85</v>
      </c>
      <c r="F1436" t="s">
        <v>87</v>
      </c>
      <c r="G1436" s="35">
        <v>90181</v>
      </c>
    </row>
    <row r="1437" spans="1:7" x14ac:dyDescent="0.35">
      <c r="A1437" s="3">
        <v>2003</v>
      </c>
      <c r="B1437" t="s">
        <v>48</v>
      </c>
      <c r="C1437" t="s">
        <v>49</v>
      </c>
      <c r="D1437" t="s">
        <v>50</v>
      </c>
      <c r="E1437" t="s">
        <v>85</v>
      </c>
      <c r="F1437" t="s">
        <v>87</v>
      </c>
      <c r="G1437" s="35">
        <v>25845</v>
      </c>
    </row>
    <row r="1438" spans="1:7" x14ac:dyDescent="0.35">
      <c r="A1438" s="3">
        <v>2004</v>
      </c>
      <c r="B1438" t="s">
        <v>48</v>
      </c>
      <c r="C1438" t="s">
        <v>49</v>
      </c>
      <c r="D1438" t="s">
        <v>50</v>
      </c>
      <c r="E1438" t="s">
        <v>85</v>
      </c>
      <c r="F1438" t="s">
        <v>87</v>
      </c>
      <c r="G1438" s="35">
        <v>34190</v>
      </c>
    </row>
    <row r="1439" spans="1:7" x14ac:dyDescent="0.35">
      <c r="A1439" s="3">
        <v>2005</v>
      </c>
      <c r="B1439" t="s">
        <v>48</v>
      </c>
      <c r="C1439" t="s">
        <v>49</v>
      </c>
      <c r="D1439" t="s">
        <v>50</v>
      </c>
      <c r="E1439" t="s">
        <v>85</v>
      </c>
      <c r="F1439" t="s">
        <v>87</v>
      </c>
      <c r="G1439" s="35">
        <v>38570</v>
      </c>
    </row>
    <row r="1440" spans="1:7" x14ac:dyDescent="0.35">
      <c r="A1440" s="3">
        <v>2006</v>
      </c>
      <c r="B1440" t="s">
        <v>48</v>
      </c>
      <c r="C1440" t="s">
        <v>49</v>
      </c>
      <c r="D1440" t="s">
        <v>50</v>
      </c>
      <c r="E1440" t="s">
        <v>85</v>
      </c>
      <c r="F1440" t="s">
        <v>87</v>
      </c>
      <c r="G1440" s="35">
        <v>46565</v>
      </c>
    </row>
    <row r="1441" spans="1:7" x14ac:dyDescent="0.35">
      <c r="A1441" s="3">
        <v>2007</v>
      </c>
      <c r="B1441" t="s">
        <v>48</v>
      </c>
      <c r="C1441" t="s">
        <v>49</v>
      </c>
      <c r="D1441" t="s">
        <v>50</v>
      </c>
      <c r="E1441" t="s">
        <v>85</v>
      </c>
      <c r="F1441" t="s">
        <v>87</v>
      </c>
      <c r="G1441" s="35">
        <v>52980</v>
      </c>
    </row>
    <row r="1442" spans="1:7" x14ac:dyDescent="0.35">
      <c r="A1442" s="3">
        <v>2008</v>
      </c>
      <c r="B1442" t="s">
        <v>48</v>
      </c>
      <c r="C1442" t="s">
        <v>49</v>
      </c>
      <c r="D1442" t="s">
        <v>50</v>
      </c>
      <c r="E1442" t="s">
        <v>85</v>
      </c>
      <c r="F1442" t="s">
        <v>87</v>
      </c>
      <c r="G1442" s="35">
        <v>47075</v>
      </c>
    </row>
    <row r="1443" spans="1:7" x14ac:dyDescent="0.35">
      <c r="A1443" s="3">
        <v>2009</v>
      </c>
      <c r="B1443" t="s">
        <v>48</v>
      </c>
      <c r="C1443" t="s">
        <v>49</v>
      </c>
      <c r="D1443" t="s">
        <v>50</v>
      </c>
      <c r="E1443" t="s">
        <v>85</v>
      </c>
      <c r="F1443" t="s">
        <v>87</v>
      </c>
      <c r="G1443" s="35">
        <v>49700</v>
      </c>
    </row>
    <row r="1444" spans="1:7" x14ac:dyDescent="0.35">
      <c r="A1444" s="3">
        <v>2010</v>
      </c>
      <c r="B1444" t="s">
        <v>48</v>
      </c>
      <c r="C1444" t="s">
        <v>49</v>
      </c>
      <c r="D1444" t="s">
        <v>50</v>
      </c>
      <c r="E1444" t="s">
        <v>85</v>
      </c>
      <c r="F1444" t="s">
        <v>87</v>
      </c>
      <c r="G1444" s="35">
        <v>28200</v>
      </c>
    </row>
    <row r="1445" spans="1:7" x14ac:dyDescent="0.35">
      <c r="A1445" s="3">
        <v>2011</v>
      </c>
      <c r="B1445" t="s">
        <v>48</v>
      </c>
      <c r="C1445" t="s">
        <v>49</v>
      </c>
      <c r="D1445" t="s">
        <v>50</v>
      </c>
      <c r="E1445" t="s">
        <v>85</v>
      </c>
      <c r="F1445" t="s">
        <v>87</v>
      </c>
      <c r="G1445" s="35">
        <v>111410</v>
      </c>
    </row>
    <row r="1446" spans="1:7" x14ac:dyDescent="0.35">
      <c r="A1446" s="3">
        <v>2012</v>
      </c>
      <c r="B1446" t="s">
        <v>48</v>
      </c>
      <c r="C1446" t="s">
        <v>49</v>
      </c>
      <c r="D1446" t="s">
        <v>50</v>
      </c>
      <c r="E1446" t="s">
        <v>85</v>
      </c>
      <c r="F1446" t="s">
        <v>87</v>
      </c>
      <c r="G1446" s="35">
        <v>51525</v>
      </c>
    </row>
    <row r="1447" spans="1:7" x14ac:dyDescent="0.35">
      <c r="A1447" s="3">
        <v>2013</v>
      </c>
      <c r="B1447" t="s">
        <v>48</v>
      </c>
      <c r="C1447" t="s">
        <v>49</v>
      </c>
      <c r="D1447" t="s">
        <v>50</v>
      </c>
      <c r="E1447" t="s">
        <v>85</v>
      </c>
      <c r="F1447" t="s">
        <v>87</v>
      </c>
      <c r="G1447" s="35">
        <v>52855</v>
      </c>
    </row>
    <row r="1448" spans="1:7" x14ac:dyDescent="0.35">
      <c r="A1448" s="3">
        <v>2014</v>
      </c>
      <c r="B1448" t="s">
        <v>48</v>
      </c>
      <c r="C1448" t="s">
        <v>49</v>
      </c>
      <c r="D1448" t="s">
        <v>50</v>
      </c>
      <c r="E1448" t="s">
        <v>85</v>
      </c>
      <c r="F1448" t="s">
        <v>87</v>
      </c>
      <c r="G1448" s="35">
        <v>84375</v>
      </c>
    </row>
    <row r="1449" spans="1:7" x14ac:dyDescent="0.35">
      <c r="A1449" s="3">
        <v>2015</v>
      </c>
      <c r="B1449" t="s">
        <v>48</v>
      </c>
      <c r="C1449" t="s">
        <v>49</v>
      </c>
      <c r="D1449" t="s">
        <v>50</v>
      </c>
      <c r="E1449" t="s">
        <v>85</v>
      </c>
      <c r="F1449" t="s">
        <v>87</v>
      </c>
      <c r="G1449" s="35">
        <v>54790</v>
      </c>
    </row>
    <row r="1450" spans="1:7" x14ac:dyDescent="0.35">
      <c r="A1450" s="3">
        <v>2016</v>
      </c>
      <c r="B1450" t="s">
        <v>48</v>
      </c>
      <c r="C1450" t="s">
        <v>49</v>
      </c>
      <c r="D1450" t="s">
        <v>50</v>
      </c>
      <c r="E1450" t="s">
        <v>85</v>
      </c>
      <c r="F1450" t="s">
        <v>87</v>
      </c>
      <c r="G1450" s="35">
        <v>60350</v>
      </c>
    </row>
    <row r="1451" spans="1:7" x14ac:dyDescent="0.35">
      <c r="A1451" s="3">
        <v>2000</v>
      </c>
      <c r="B1451" t="s">
        <v>48</v>
      </c>
      <c r="C1451" t="s">
        <v>56</v>
      </c>
      <c r="D1451" t="s">
        <v>57</v>
      </c>
      <c r="E1451" t="s">
        <v>85</v>
      </c>
      <c r="F1451" t="s">
        <v>87</v>
      </c>
      <c r="G1451" s="35">
        <v>3705</v>
      </c>
    </row>
    <row r="1452" spans="1:7" x14ac:dyDescent="0.35">
      <c r="A1452" s="3">
        <v>2001</v>
      </c>
      <c r="B1452" t="s">
        <v>48</v>
      </c>
      <c r="C1452" t="s">
        <v>56</v>
      </c>
      <c r="D1452" t="s">
        <v>57</v>
      </c>
      <c r="E1452" t="s">
        <v>85</v>
      </c>
      <c r="F1452" t="s">
        <v>87</v>
      </c>
      <c r="G1452" s="35">
        <v>5180</v>
      </c>
    </row>
    <row r="1453" spans="1:7" x14ac:dyDescent="0.35">
      <c r="A1453" s="3">
        <v>2002</v>
      </c>
      <c r="B1453" t="s">
        <v>48</v>
      </c>
      <c r="C1453" t="s">
        <v>56</v>
      </c>
      <c r="D1453" t="s">
        <v>57</v>
      </c>
      <c r="E1453" t="s">
        <v>85</v>
      </c>
      <c r="F1453" t="s">
        <v>87</v>
      </c>
      <c r="G1453" s="35">
        <v>1530</v>
      </c>
    </row>
    <row r="1454" spans="1:7" x14ac:dyDescent="0.35">
      <c r="A1454" s="3">
        <v>2007</v>
      </c>
      <c r="B1454" t="s">
        <v>48</v>
      </c>
      <c r="C1454" t="s">
        <v>56</v>
      </c>
      <c r="D1454" t="s">
        <v>57</v>
      </c>
      <c r="E1454" t="s">
        <v>85</v>
      </c>
      <c r="F1454" t="s">
        <v>87</v>
      </c>
      <c r="G1454" s="35">
        <v>420</v>
      </c>
    </row>
    <row r="1455" spans="1:7" x14ac:dyDescent="0.35">
      <c r="A1455">
        <v>2000</v>
      </c>
      <c r="B1455" t="s">
        <v>7</v>
      </c>
      <c r="C1455" t="s">
        <v>8</v>
      </c>
      <c r="D1455" t="s">
        <v>9</v>
      </c>
      <c r="E1455" t="s">
        <v>90</v>
      </c>
      <c r="F1455" t="s">
        <v>91</v>
      </c>
      <c r="G1455" s="34">
        <v>2746</v>
      </c>
    </row>
    <row r="1456" spans="1:7" x14ac:dyDescent="0.35">
      <c r="A1456">
        <v>2001</v>
      </c>
      <c r="B1456" t="s">
        <v>7</v>
      </c>
      <c r="C1456" t="s">
        <v>8</v>
      </c>
      <c r="D1456" t="s">
        <v>9</v>
      </c>
      <c r="E1456" t="s">
        <v>90</v>
      </c>
      <c r="F1456" t="s">
        <v>91</v>
      </c>
      <c r="G1456" s="34">
        <v>0</v>
      </c>
    </row>
    <row r="1457" spans="1:7" x14ac:dyDescent="0.35">
      <c r="A1457">
        <v>2002</v>
      </c>
      <c r="B1457" t="s">
        <v>7</v>
      </c>
      <c r="C1457" t="s">
        <v>8</v>
      </c>
      <c r="D1457" t="s">
        <v>9</v>
      </c>
      <c r="E1457" t="s">
        <v>90</v>
      </c>
      <c r="F1457" t="s">
        <v>91</v>
      </c>
      <c r="G1457" s="34">
        <v>760</v>
      </c>
    </row>
    <row r="1458" spans="1:7" x14ac:dyDescent="0.35">
      <c r="A1458">
        <v>2003</v>
      </c>
      <c r="B1458" t="s">
        <v>7</v>
      </c>
      <c r="C1458" t="s">
        <v>8</v>
      </c>
      <c r="D1458" t="s">
        <v>9</v>
      </c>
      <c r="E1458" t="s">
        <v>90</v>
      </c>
      <c r="F1458" t="s">
        <v>91</v>
      </c>
      <c r="G1458" s="34">
        <v>450</v>
      </c>
    </row>
    <row r="1459" spans="1:7" x14ac:dyDescent="0.35">
      <c r="A1459">
        <v>2004</v>
      </c>
      <c r="B1459" t="s">
        <v>7</v>
      </c>
      <c r="C1459" t="s">
        <v>8</v>
      </c>
      <c r="D1459" t="s">
        <v>9</v>
      </c>
      <c r="E1459" t="s">
        <v>90</v>
      </c>
      <c r="F1459" t="s">
        <v>91</v>
      </c>
      <c r="G1459" s="34">
        <v>400</v>
      </c>
    </row>
    <row r="1460" spans="1:7" x14ac:dyDescent="0.35">
      <c r="A1460">
        <v>2005</v>
      </c>
      <c r="B1460" t="s">
        <v>7</v>
      </c>
      <c r="C1460" t="s">
        <v>8</v>
      </c>
      <c r="D1460" t="s">
        <v>9</v>
      </c>
      <c r="E1460" t="s">
        <v>90</v>
      </c>
      <c r="F1460" t="s">
        <v>91</v>
      </c>
      <c r="G1460" s="34">
        <v>450</v>
      </c>
    </row>
    <row r="1461" spans="1:7" x14ac:dyDescent="0.35">
      <c r="A1461">
        <v>2006</v>
      </c>
      <c r="B1461" t="s">
        <v>7</v>
      </c>
      <c r="C1461" t="s">
        <v>8</v>
      </c>
      <c r="D1461" t="s">
        <v>9</v>
      </c>
      <c r="E1461" t="s">
        <v>90</v>
      </c>
      <c r="F1461" t="s">
        <v>91</v>
      </c>
      <c r="G1461" s="34">
        <v>550</v>
      </c>
    </row>
    <row r="1462" spans="1:7" x14ac:dyDescent="0.35">
      <c r="A1462">
        <v>2007</v>
      </c>
      <c r="B1462" t="s">
        <v>7</v>
      </c>
      <c r="C1462" t="s">
        <v>8</v>
      </c>
      <c r="D1462" t="s">
        <v>9</v>
      </c>
      <c r="E1462" t="s">
        <v>90</v>
      </c>
      <c r="F1462" t="s">
        <v>91</v>
      </c>
      <c r="G1462" s="34">
        <v>686</v>
      </c>
    </row>
    <row r="1463" spans="1:7" x14ac:dyDescent="0.35">
      <c r="A1463">
        <v>2008</v>
      </c>
      <c r="B1463" t="s">
        <v>7</v>
      </c>
      <c r="C1463" t="s">
        <v>8</v>
      </c>
      <c r="D1463" t="s">
        <v>9</v>
      </c>
      <c r="E1463" t="s">
        <v>90</v>
      </c>
      <c r="F1463" t="s">
        <v>91</v>
      </c>
      <c r="G1463" s="34">
        <v>400</v>
      </c>
    </row>
    <row r="1464" spans="1:7" x14ac:dyDescent="0.35">
      <c r="A1464">
        <v>2009</v>
      </c>
      <c r="B1464" t="s">
        <v>7</v>
      </c>
      <c r="C1464" t="s">
        <v>8</v>
      </c>
      <c r="D1464" t="s">
        <v>9</v>
      </c>
      <c r="E1464" t="s">
        <v>90</v>
      </c>
      <c r="F1464" t="s">
        <v>91</v>
      </c>
      <c r="G1464" s="34">
        <v>1190</v>
      </c>
    </row>
    <row r="1465" spans="1:7" x14ac:dyDescent="0.35">
      <c r="A1465">
        <v>2010</v>
      </c>
      <c r="B1465" t="s">
        <v>7</v>
      </c>
      <c r="C1465" t="s">
        <v>8</v>
      </c>
      <c r="D1465" t="s">
        <v>9</v>
      </c>
      <c r="E1465" t="s">
        <v>90</v>
      </c>
      <c r="F1465" t="s">
        <v>91</v>
      </c>
      <c r="G1465" s="34">
        <v>400</v>
      </c>
    </row>
    <row r="1466" spans="1:7" x14ac:dyDescent="0.35">
      <c r="A1466">
        <v>2011</v>
      </c>
      <c r="B1466" t="s">
        <v>7</v>
      </c>
      <c r="C1466" t="s">
        <v>8</v>
      </c>
      <c r="D1466" t="s">
        <v>9</v>
      </c>
      <c r="E1466" t="s">
        <v>90</v>
      </c>
      <c r="F1466" t="s">
        <v>91</v>
      </c>
      <c r="G1466" s="34">
        <v>1250</v>
      </c>
    </row>
    <row r="1467" spans="1:7" x14ac:dyDescent="0.35">
      <c r="A1467">
        <v>2012</v>
      </c>
      <c r="B1467" t="s">
        <v>7</v>
      </c>
      <c r="C1467" t="s">
        <v>8</v>
      </c>
      <c r="D1467" t="s">
        <v>9</v>
      </c>
      <c r="E1467" t="s">
        <v>90</v>
      </c>
      <c r="F1467" t="s">
        <v>91</v>
      </c>
      <c r="G1467" s="34">
        <v>275</v>
      </c>
    </row>
    <row r="1468" spans="1:7" x14ac:dyDescent="0.35">
      <c r="A1468">
        <v>2013</v>
      </c>
      <c r="B1468" t="s">
        <v>7</v>
      </c>
      <c r="C1468" t="s">
        <v>8</v>
      </c>
      <c r="D1468" t="s">
        <v>9</v>
      </c>
      <c r="E1468" t="s">
        <v>90</v>
      </c>
      <c r="F1468" t="s">
        <v>91</v>
      </c>
      <c r="G1468" s="35">
        <v>0</v>
      </c>
    </row>
    <row r="1469" spans="1:7" x14ac:dyDescent="0.35">
      <c r="A1469">
        <v>2014</v>
      </c>
      <c r="B1469" t="s">
        <v>7</v>
      </c>
      <c r="C1469" t="s">
        <v>8</v>
      </c>
      <c r="D1469" t="s">
        <v>9</v>
      </c>
      <c r="E1469" t="s">
        <v>90</v>
      </c>
      <c r="F1469" t="s">
        <v>91</v>
      </c>
      <c r="G1469" s="35">
        <v>0</v>
      </c>
    </row>
    <row r="1470" spans="1:7" x14ac:dyDescent="0.35">
      <c r="A1470">
        <v>2015</v>
      </c>
      <c r="B1470" t="s">
        <v>7</v>
      </c>
      <c r="C1470" t="s">
        <v>8</v>
      </c>
      <c r="D1470" t="s">
        <v>9</v>
      </c>
      <c r="E1470" t="s">
        <v>90</v>
      </c>
      <c r="F1470" t="s">
        <v>91</v>
      </c>
      <c r="G1470" s="35">
        <v>1200</v>
      </c>
    </row>
    <row r="1471" spans="1:7" x14ac:dyDescent="0.35">
      <c r="A1471">
        <v>2016</v>
      </c>
      <c r="B1471" t="s">
        <v>7</v>
      </c>
      <c r="C1471" t="s">
        <v>8</v>
      </c>
      <c r="D1471" t="s">
        <v>9</v>
      </c>
      <c r="E1471" t="s">
        <v>90</v>
      </c>
      <c r="F1471" t="s">
        <v>91</v>
      </c>
      <c r="G1471" s="35">
        <v>0</v>
      </c>
    </row>
    <row r="1472" spans="1:7" x14ac:dyDescent="0.35">
      <c r="A1472">
        <v>2000</v>
      </c>
      <c r="B1472" t="s">
        <v>12</v>
      </c>
      <c r="C1472" t="s">
        <v>13</v>
      </c>
      <c r="D1472" t="s">
        <v>14</v>
      </c>
      <c r="E1472" t="s">
        <v>90</v>
      </c>
      <c r="F1472" t="s">
        <v>91</v>
      </c>
      <c r="G1472" s="34">
        <v>1105</v>
      </c>
    </row>
    <row r="1473" spans="1:7" x14ac:dyDescent="0.35">
      <c r="A1473">
        <v>2001</v>
      </c>
      <c r="B1473" t="s">
        <v>12</v>
      </c>
      <c r="C1473" t="s">
        <v>13</v>
      </c>
      <c r="D1473" t="s">
        <v>14</v>
      </c>
      <c r="E1473" t="s">
        <v>90</v>
      </c>
      <c r="F1473" t="s">
        <v>91</v>
      </c>
      <c r="G1473" s="34">
        <v>1560</v>
      </c>
    </row>
    <row r="1474" spans="1:7" x14ac:dyDescent="0.35">
      <c r="A1474">
        <v>2002</v>
      </c>
      <c r="B1474" t="s">
        <v>12</v>
      </c>
      <c r="C1474" t="s">
        <v>13</v>
      </c>
      <c r="D1474" t="s">
        <v>14</v>
      </c>
      <c r="E1474" t="s">
        <v>90</v>
      </c>
      <c r="F1474" t="s">
        <v>91</v>
      </c>
      <c r="G1474" s="34">
        <v>3060</v>
      </c>
    </row>
    <row r="1475" spans="1:7" x14ac:dyDescent="0.35">
      <c r="A1475">
        <v>2003</v>
      </c>
      <c r="B1475" t="s">
        <v>12</v>
      </c>
      <c r="C1475" t="s">
        <v>13</v>
      </c>
      <c r="D1475" t="s">
        <v>14</v>
      </c>
      <c r="E1475" t="s">
        <v>90</v>
      </c>
      <c r="F1475" t="s">
        <v>91</v>
      </c>
      <c r="G1475" s="34">
        <v>1950</v>
      </c>
    </row>
    <row r="1476" spans="1:7" x14ac:dyDescent="0.35">
      <c r="A1476">
        <v>2004</v>
      </c>
      <c r="B1476" t="s">
        <v>12</v>
      </c>
      <c r="C1476" t="s">
        <v>13</v>
      </c>
      <c r="D1476" t="s">
        <v>14</v>
      </c>
      <c r="E1476" t="s">
        <v>90</v>
      </c>
      <c r="F1476" t="s">
        <v>91</v>
      </c>
      <c r="G1476" s="34">
        <v>1000</v>
      </c>
    </row>
    <row r="1477" spans="1:7" x14ac:dyDescent="0.35">
      <c r="A1477">
        <v>2005</v>
      </c>
      <c r="B1477" t="s">
        <v>12</v>
      </c>
      <c r="C1477" t="s">
        <v>13</v>
      </c>
      <c r="D1477" t="s">
        <v>14</v>
      </c>
      <c r="E1477" t="s">
        <v>90</v>
      </c>
      <c r="F1477" t="s">
        <v>91</v>
      </c>
      <c r="G1477" s="34">
        <v>1950</v>
      </c>
    </row>
    <row r="1478" spans="1:7" x14ac:dyDescent="0.35">
      <c r="A1478">
        <v>2006</v>
      </c>
      <c r="B1478" t="s">
        <v>12</v>
      </c>
      <c r="C1478" t="s">
        <v>13</v>
      </c>
      <c r="D1478" t="s">
        <v>14</v>
      </c>
      <c r="E1478" t="s">
        <v>90</v>
      </c>
      <c r="F1478" t="s">
        <v>91</v>
      </c>
      <c r="G1478" s="34">
        <v>900</v>
      </c>
    </row>
    <row r="1479" spans="1:7" x14ac:dyDescent="0.35">
      <c r="A1479">
        <v>2007</v>
      </c>
      <c r="B1479" t="s">
        <v>12</v>
      </c>
      <c r="C1479" t="s">
        <v>13</v>
      </c>
      <c r="D1479" t="s">
        <v>14</v>
      </c>
      <c r="E1479" t="s">
        <v>90</v>
      </c>
      <c r="F1479" t="s">
        <v>91</v>
      </c>
      <c r="G1479" s="34">
        <v>105</v>
      </c>
    </row>
    <row r="1480" spans="1:7" x14ac:dyDescent="0.35">
      <c r="A1480">
        <v>2008</v>
      </c>
      <c r="B1480" t="s">
        <v>12</v>
      </c>
      <c r="C1480" t="s">
        <v>13</v>
      </c>
      <c r="D1480" t="s">
        <v>14</v>
      </c>
      <c r="E1480" t="s">
        <v>90</v>
      </c>
      <c r="F1480" t="s">
        <v>91</v>
      </c>
      <c r="G1480" s="34">
        <v>0</v>
      </c>
    </row>
    <row r="1481" spans="1:7" x14ac:dyDescent="0.35">
      <c r="A1481">
        <v>2009</v>
      </c>
      <c r="B1481" t="s">
        <v>12</v>
      </c>
      <c r="C1481" t="s">
        <v>13</v>
      </c>
      <c r="D1481" t="s">
        <v>14</v>
      </c>
      <c r="E1481" t="s">
        <v>90</v>
      </c>
      <c r="F1481" t="s">
        <v>91</v>
      </c>
      <c r="G1481" s="34">
        <v>400</v>
      </c>
    </row>
    <row r="1482" spans="1:7" x14ac:dyDescent="0.35">
      <c r="A1482">
        <v>2010</v>
      </c>
      <c r="B1482" t="s">
        <v>12</v>
      </c>
      <c r="C1482" t="s">
        <v>13</v>
      </c>
      <c r="D1482" t="s">
        <v>14</v>
      </c>
      <c r="E1482" t="s">
        <v>90</v>
      </c>
      <c r="F1482" t="s">
        <v>91</v>
      </c>
      <c r="G1482" s="34">
        <v>650</v>
      </c>
    </row>
    <row r="1483" spans="1:7" x14ac:dyDescent="0.35">
      <c r="A1483">
        <v>2011</v>
      </c>
      <c r="B1483" t="s">
        <v>12</v>
      </c>
      <c r="C1483" t="s">
        <v>13</v>
      </c>
      <c r="D1483" t="s">
        <v>14</v>
      </c>
      <c r="E1483" t="s">
        <v>90</v>
      </c>
      <c r="F1483" t="s">
        <v>91</v>
      </c>
      <c r="G1483" s="34">
        <v>0</v>
      </c>
    </row>
    <row r="1484" spans="1:7" x14ac:dyDescent="0.35">
      <c r="A1484">
        <v>2012</v>
      </c>
      <c r="B1484" t="s">
        <v>12</v>
      </c>
      <c r="C1484" t="s">
        <v>13</v>
      </c>
      <c r="D1484" t="s">
        <v>14</v>
      </c>
      <c r="E1484" t="s">
        <v>90</v>
      </c>
      <c r="F1484" t="s">
        <v>91</v>
      </c>
      <c r="G1484" s="34">
        <v>0</v>
      </c>
    </row>
    <row r="1485" spans="1:7" x14ac:dyDescent="0.35">
      <c r="A1485">
        <v>2013</v>
      </c>
      <c r="B1485" t="s">
        <v>12</v>
      </c>
      <c r="C1485" t="s">
        <v>13</v>
      </c>
      <c r="D1485" t="s">
        <v>14</v>
      </c>
      <c r="E1485" t="s">
        <v>90</v>
      </c>
      <c r="F1485" t="s">
        <v>91</v>
      </c>
      <c r="G1485" s="35">
        <v>200</v>
      </c>
    </row>
    <row r="1486" spans="1:7" x14ac:dyDescent="0.35">
      <c r="A1486">
        <v>2014</v>
      </c>
      <c r="B1486" t="s">
        <v>12</v>
      </c>
      <c r="C1486" t="s">
        <v>13</v>
      </c>
      <c r="D1486" t="s">
        <v>14</v>
      </c>
      <c r="E1486" t="s">
        <v>90</v>
      </c>
      <c r="F1486" t="s">
        <v>91</v>
      </c>
      <c r="G1486" s="35">
        <v>0</v>
      </c>
    </row>
    <row r="1487" spans="1:7" x14ac:dyDescent="0.35">
      <c r="A1487">
        <v>2015</v>
      </c>
      <c r="B1487" t="s">
        <v>12</v>
      </c>
      <c r="C1487" t="s">
        <v>13</v>
      </c>
      <c r="D1487" t="s">
        <v>14</v>
      </c>
      <c r="E1487" t="s">
        <v>90</v>
      </c>
      <c r="F1487" t="s">
        <v>91</v>
      </c>
      <c r="G1487" s="35">
        <v>0</v>
      </c>
    </row>
    <row r="1488" spans="1:7" x14ac:dyDescent="0.35">
      <c r="A1488">
        <v>2016</v>
      </c>
      <c r="B1488" t="s">
        <v>12</v>
      </c>
      <c r="C1488" t="s">
        <v>13</v>
      </c>
      <c r="D1488" t="s">
        <v>14</v>
      </c>
      <c r="E1488" t="s">
        <v>90</v>
      </c>
      <c r="F1488" t="s">
        <v>91</v>
      </c>
      <c r="G1488" s="35">
        <v>1500</v>
      </c>
    </row>
    <row r="1489" spans="1:7" x14ac:dyDescent="0.35">
      <c r="A1489">
        <v>2000</v>
      </c>
      <c r="B1489" t="s">
        <v>15</v>
      </c>
      <c r="C1489" t="s">
        <v>16</v>
      </c>
      <c r="D1489" t="s">
        <v>17</v>
      </c>
      <c r="E1489" t="s">
        <v>90</v>
      </c>
      <c r="F1489" t="s">
        <v>91</v>
      </c>
      <c r="G1489" s="34">
        <v>0</v>
      </c>
    </row>
    <row r="1490" spans="1:7" x14ac:dyDescent="0.35">
      <c r="A1490">
        <v>2001</v>
      </c>
      <c r="B1490" t="s">
        <v>15</v>
      </c>
      <c r="C1490" t="s">
        <v>16</v>
      </c>
      <c r="D1490" t="s">
        <v>17</v>
      </c>
      <c r="E1490" t="s">
        <v>90</v>
      </c>
      <c r="F1490" t="s">
        <v>91</v>
      </c>
      <c r="G1490" s="34">
        <v>0</v>
      </c>
    </row>
    <row r="1491" spans="1:7" x14ac:dyDescent="0.35">
      <c r="A1491">
        <v>2002</v>
      </c>
      <c r="B1491" t="s">
        <v>15</v>
      </c>
      <c r="C1491" t="s">
        <v>16</v>
      </c>
      <c r="D1491" t="s">
        <v>17</v>
      </c>
      <c r="E1491" t="s">
        <v>90</v>
      </c>
      <c r="F1491" t="s">
        <v>91</v>
      </c>
      <c r="G1491" s="34">
        <v>0</v>
      </c>
    </row>
    <row r="1492" spans="1:7" x14ac:dyDescent="0.35">
      <c r="A1492">
        <v>2003</v>
      </c>
      <c r="B1492" t="s">
        <v>15</v>
      </c>
      <c r="C1492" t="s">
        <v>16</v>
      </c>
      <c r="D1492" t="s">
        <v>17</v>
      </c>
      <c r="E1492" t="s">
        <v>90</v>
      </c>
      <c r="F1492" t="s">
        <v>91</v>
      </c>
      <c r="G1492" s="34">
        <v>0</v>
      </c>
    </row>
    <row r="1493" spans="1:7" x14ac:dyDescent="0.35">
      <c r="A1493">
        <v>2004</v>
      </c>
      <c r="B1493" t="s">
        <v>15</v>
      </c>
      <c r="C1493" t="s">
        <v>16</v>
      </c>
      <c r="D1493" t="s">
        <v>17</v>
      </c>
      <c r="E1493" t="s">
        <v>90</v>
      </c>
      <c r="F1493" t="s">
        <v>91</v>
      </c>
      <c r="G1493" s="34">
        <v>0</v>
      </c>
    </row>
    <row r="1494" spans="1:7" x14ac:dyDescent="0.35">
      <c r="A1494">
        <v>2005</v>
      </c>
      <c r="B1494" t="s">
        <v>15</v>
      </c>
      <c r="C1494" t="s">
        <v>16</v>
      </c>
      <c r="D1494" t="s">
        <v>17</v>
      </c>
      <c r="E1494" t="s">
        <v>90</v>
      </c>
      <c r="F1494" t="s">
        <v>91</v>
      </c>
      <c r="G1494" s="34">
        <v>0</v>
      </c>
    </row>
    <row r="1495" spans="1:7" x14ac:dyDescent="0.35">
      <c r="A1495">
        <v>2006</v>
      </c>
      <c r="B1495" t="s">
        <v>15</v>
      </c>
      <c r="C1495" t="s">
        <v>16</v>
      </c>
      <c r="D1495" t="s">
        <v>17</v>
      </c>
      <c r="E1495" t="s">
        <v>90</v>
      </c>
      <c r="F1495" t="s">
        <v>91</v>
      </c>
      <c r="G1495" s="34">
        <v>0</v>
      </c>
    </row>
    <row r="1496" spans="1:7" x14ac:dyDescent="0.35">
      <c r="A1496">
        <v>2007</v>
      </c>
      <c r="B1496" t="s">
        <v>15</v>
      </c>
      <c r="C1496" t="s">
        <v>16</v>
      </c>
      <c r="D1496" t="s">
        <v>17</v>
      </c>
      <c r="E1496" t="s">
        <v>90</v>
      </c>
      <c r="F1496" t="s">
        <v>91</v>
      </c>
      <c r="G1496" s="34">
        <v>0</v>
      </c>
    </row>
    <row r="1497" spans="1:7" x14ac:dyDescent="0.35">
      <c r="A1497">
        <v>2008</v>
      </c>
      <c r="B1497" t="s">
        <v>15</v>
      </c>
      <c r="C1497" t="s">
        <v>16</v>
      </c>
      <c r="D1497" t="s">
        <v>17</v>
      </c>
      <c r="E1497" t="s">
        <v>90</v>
      </c>
      <c r="F1497" t="s">
        <v>91</v>
      </c>
      <c r="G1497" s="34">
        <v>0</v>
      </c>
    </row>
    <row r="1498" spans="1:7" x14ac:dyDescent="0.35">
      <c r="A1498">
        <v>2009</v>
      </c>
      <c r="B1498" t="s">
        <v>15</v>
      </c>
      <c r="C1498" t="s">
        <v>16</v>
      </c>
      <c r="D1498" t="s">
        <v>17</v>
      </c>
      <c r="E1498" t="s">
        <v>90</v>
      </c>
      <c r="F1498" t="s">
        <v>91</v>
      </c>
      <c r="G1498" s="34">
        <v>0</v>
      </c>
    </row>
    <row r="1499" spans="1:7" x14ac:dyDescent="0.35">
      <c r="A1499">
        <v>2010</v>
      </c>
      <c r="B1499" t="s">
        <v>15</v>
      </c>
      <c r="C1499" t="s">
        <v>16</v>
      </c>
      <c r="D1499" t="s">
        <v>17</v>
      </c>
      <c r="E1499" t="s">
        <v>90</v>
      </c>
      <c r="F1499" t="s">
        <v>91</v>
      </c>
      <c r="G1499" s="34">
        <v>0</v>
      </c>
    </row>
    <row r="1500" spans="1:7" x14ac:dyDescent="0.35">
      <c r="A1500">
        <v>2011</v>
      </c>
      <c r="B1500" t="s">
        <v>15</v>
      </c>
      <c r="C1500" t="s">
        <v>16</v>
      </c>
      <c r="D1500" t="s">
        <v>17</v>
      </c>
      <c r="E1500" t="s">
        <v>90</v>
      </c>
      <c r="F1500" t="s">
        <v>91</v>
      </c>
      <c r="G1500" s="34">
        <v>0</v>
      </c>
    </row>
    <row r="1501" spans="1:7" x14ac:dyDescent="0.35">
      <c r="A1501">
        <v>2012</v>
      </c>
      <c r="B1501" t="s">
        <v>15</v>
      </c>
      <c r="C1501" t="s">
        <v>16</v>
      </c>
      <c r="D1501" t="s">
        <v>17</v>
      </c>
      <c r="E1501" t="s">
        <v>90</v>
      </c>
      <c r="F1501" t="s">
        <v>91</v>
      </c>
      <c r="G1501" s="34">
        <v>0</v>
      </c>
    </row>
    <row r="1502" spans="1:7" x14ac:dyDescent="0.35">
      <c r="A1502">
        <v>2013</v>
      </c>
      <c r="B1502" t="s">
        <v>15</v>
      </c>
      <c r="C1502" t="s">
        <v>16</v>
      </c>
      <c r="D1502" t="s">
        <v>17</v>
      </c>
      <c r="E1502" t="s">
        <v>90</v>
      </c>
      <c r="F1502" t="s">
        <v>91</v>
      </c>
      <c r="G1502" s="35">
        <v>0</v>
      </c>
    </row>
    <row r="1503" spans="1:7" x14ac:dyDescent="0.35">
      <c r="A1503">
        <v>2014</v>
      </c>
      <c r="B1503" t="s">
        <v>15</v>
      </c>
      <c r="C1503" t="s">
        <v>16</v>
      </c>
      <c r="D1503" t="s">
        <v>17</v>
      </c>
      <c r="E1503" t="s">
        <v>90</v>
      </c>
      <c r="F1503" t="s">
        <v>91</v>
      </c>
      <c r="G1503" s="35">
        <v>0</v>
      </c>
    </row>
    <row r="1504" spans="1:7" x14ac:dyDescent="0.35">
      <c r="A1504">
        <v>2015</v>
      </c>
      <c r="B1504" t="s">
        <v>15</v>
      </c>
      <c r="C1504" t="s">
        <v>16</v>
      </c>
      <c r="D1504" t="s">
        <v>17</v>
      </c>
      <c r="E1504" t="s">
        <v>90</v>
      </c>
      <c r="F1504" t="s">
        <v>91</v>
      </c>
      <c r="G1504" s="35">
        <v>0</v>
      </c>
    </row>
    <row r="1505" spans="1:7" x14ac:dyDescent="0.35">
      <c r="A1505">
        <v>2016</v>
      </c>
      <c r="B1505" t="s">
        <v>15</v>
      </c>
      <c r="C1505" t="s">
        <v>16</v>
      </c>
      <c r="D1505" t="s">
        <v>17</v>
      </c>
      <c r="E1505" t="s">
        <v>90</v>
      </c>
      <c r="F1505" t="s">
        <v>91</v>
      </c>
      <c r="G1505" s="35">
        <v>0</v>
      </c>
    </row>
    <row r="1506" spans="1:7" x14ac:dyDescent="0.35">
      <c r="A1506">
        <v>2000</v>
      </c>
      <c r="B1506" t="s">
        <v>15</v>
      </c>
      <c r="C1506" t="s">
        <v>18</v>
      </c>
      <c r="D1506" t="s">
        <v>19</v>
      </c>
      <c r="E1506" t="s">
        <v>90</v>
      </c>
      <c r="F1506" t="s">
        <v>91</v>
      </c>
      <c r="G1506" s="34">
        <v>0</v>
      </c>
    </row>
    <row r="1507" spans="1:7" x14ac:dyDescent="0.35">
      <c r="A1507">
        <v>2001</v>
      </c>
      <c r="B1507" t="s">
        <v>15</v>
      </c>
      <c r="C1507" t="s">
        <v>18</v>
      </c>
      <c r="D1507" t="s">
        <v>19</v>
      </c>
      <c r="E1507" t="s">
        <v>90</v>
      </c>
      <c r="F1507" t="s">
        <v>91</v>
      </c>
      <c r="G1507" s="34">
        <v>0</v>
      </c>
    </row>
    <row r="1508" spans="1:7" x14ac:dyDescent="0.35">
      <c r="A1508">
        <v>2002</v>
      </c>
      <c r="B1508" t="s">
        <v>15</v>
      </c>
      <c r="C1508" t="s">
        <v>18</v>
      </c>
      <c r="D1508" t="s">
        <v>19</v>
      </c>
      <c r="E1508" t="s">
        <v>90</v>
      </c>
      <c r="F1508" t="s">
        <v>91</v>
      </c>
      <c r="G1508" s="34">
        <v>4355</v>
      </c>
    </row>
    <row r="1509" spans="1:7" x14ac:dyDescent="0.35">
      <c r="A1509">
        <v>2003</v>
      </c>
      <c r="B1509" t="s">
        <v>15</v>
      </c>
      <c r="C1509" t="s">
        <v>18</v>
      </c>
      <c r="D1509" t="s">
        <v>19</v>
      </c>
      <c r="E1509" t="s">
        <v>90</v>
      </c>
      <c r="F1509" t="s">
        <v>91</v>
      </c>
      <c r="G1509" s="34">
        <v>2200</v>
      </c>
    </row>
    <row r="1510" spans="1:7" x14ac:dyDescent="0.35">
      <c r="A1510">
        <v>2004</v>
      </c>
      <c r="B1510" t="s">
        <v>15</v>
      </c>
      <c r="C1510" t="s">
        <v>18</v>
      </c>
      <c r="D1510" t="s">
        <v>19</v>
      </c>
      <c r="E1510" t="s">
        <v>90</v>
      </c>
      <c r="F1510" t="s">
        <v>91</v>
      </c>
      <c r="G1510" s="34">
        <v>695</v>
      </c>
    </row>
    <row r="1511" spans="1:7" x14ac:dyDescent="0.35">
      <c r="A1511">
        <v>2005</v>
      </c>
      <c r="B1511" t="s">
        <v>15</v>
      </c>
      <c r="C1511" t="s">
        <v>18</v>
      </c>
      <c r="D1511" t="s">
        <v>19</v>
      </c>
      <c r="E1511" t="s">
        <v>90</v>
      </c>
      <c r="F1511" t="s">
        <v>91</v>
      </c>
      <c r="G1511" s="34">
        <v>2200</v>
      </c>
    </row>
    <row r="1512" spans="1:7" x14ac:dyDescent="0.35">
      <c r="A1512">
        <v>2006</v>
      </c>
      <c r="B1512" t="s">
        <v>15</v>
      </c>
      <c r="C1512" t="s">
        <v>18</v>
      </c>
      <c r="D1512" t="s">
        <v>19</v>
      </c>
      <c r="E1512" t="s">
        <v>90</v>
      </c>
      <c r="F1512" t="s">
        <v>91</v>
      </c>
      <c r="G1512" s="34">
        <v>1700</v>
      </c>
    </row>
    <row r="1513" spans="1:7" x14ac:dyDescent="0.35">
      <c r="A1513">
        <v>2007</v>
      </c>
      <c r="B1513" t="s">
        <v>15</v>
      </c>
      <c r="C1513" t="s">
        <v>18</v>
      </c>
      <c r="D1513" t="s">
        <v>19</v>
      </c>
      <c r="E1513" t="s">
        <v>90</v>
      </c>
      <c r="F1513" t="s">
        <v>91</v>
      </c>
      <c r="G1513" s="34">
        <v>200</v>
      </c>
    </row>
    <row r="1514" spans="1:7" x14ac:dyDescent="0.35">
      <c r="A1514">
        <v>2008</v>
      </c>
      <c r="B1514" t="s">
        <v>15</v>
      </c>
      <c r="C1514" t="s">
        <v>18</v>
      </c>
      <c r="D1514" t="s">
        <v>19</v>
      </c>
      <c r="E1514" t="s">
        <v>90</v>
      </c>
      <c r="F1514" t="s">
        <v>91</v>
      </c>
      <c r="G1514" s="34">
        <v>700</v>
      </c>
    </row>
    <row r="1515" spans="1:7" x14ac:dyDescent="0.35">
      <c r="A1515">
        <v>2009</v>
      </c>
      <c r="B1515" t="s">
        <v>15</v>
      </c>
      <c r="C1515" t="s">
        <v>18</v>
      </c>
      <c r="D1515" t="s">
        <v>19</v>
      </c>
      <c r="E1515" t="s">
        <v>90</v>
      </c>
      <c r="F1515" t="s">
        <v>91</v>
      </c>
      <c r="G1515" s="34">
        <v>2050</v>
      </c>
    </row>
    <row r="1516" spans="1:7" x14ac:dyDescent="0.35">
      <c r="A1516">
        <v>2010</v>
      </c>
      <c r="B1516" t="s">
        <v>15</v>
      </c>
      <c r="C1516" t="s">
        <v>18</v>
      </c>
      <c r="D1516" t="s">
        <v>19</v>
      </c>
      <c r="E1516" t="s">
        <v>90</v>
      </c>
      <c r="F1516" t="s">
        <v>91</v>
      </c>
      <c r="G1516" s="34">
        <v>1750</v>
      </c>
    </row>
    <row r="1517" spans="1:7" x14ac:dyDescent="0.35">
      <c r="A1517">
        <v>2011</v>
      </c>
      <c r="B1517" t="s">
        <v>15</v>
      </c>
      <c r="C1517" t="s">
        <v>18</v>
      </c>
      <c r="D1517" t="s">
        <v>19</v>
      </c>
      <c r="E1517" t="s">
        <v>90</v>
      </c>
      <c r="F1517" t="s">
        <v>91</v>
      </c>
      <c r="G1517" s="34">
        <v>0</v>
      </c>
    </row>
    <row r="1518" spans="1:7" x14ac:dyDescent="0.35">
      <c r="A1518">
        <v>2012</v>
      </c>
      <c r="B1518" t="s">
        <v>15</v>
      </c>
      <c r="C1518" t="s">
        <v>18</v>
      </c>
      <c r="D1518" t="s">
        <v>19</v>
      </c>
      <c r="E1518" t="s">
        <v>90</v>
      </c>
      <c r="F1518" t="s">
        <v>91</v>
      </c>
      <c r="G1518" s="34">
        <v>0</v>
      </c>
    </row>
    <row r="1519" spans="1:7" x14ac:dyDescent="0.35">
      <c r="A1519">
        <v>2013</v>
      </c>
      <c r="B1519" t="s">
        <v>15</v>
      </c>
      <c r="C1519" t="s">
        <v>18</v>
      </c>
      <c r="D1519" t="s">
        <v>19</v>
      </c>
      <c r="E1519" t="s">
        <v>90</v>
      </c>
      <c r="F1519" t="s">
        <v>91</v>
      </c>
      <c r="G1519" s="35">
        <v>1700</v>
      </c>
    </row>
    <row r="1520" spans="1:7" x14ac:dyDescent="0.35">
      <c r="A1520">
        <v>2014</v>
      </c>
      <c r="B1520" t="s">
        <v>15</v>
      </c>
      <c r="C1520" t="s">
        <v>18</v>
      </c>
      <c r="D1520" t="s">
        <v>19</v>
      </c>
      <c r="E1520" t="s">
        <v>90</v>
      </c>
      <c r="F1520" t="s">
        <v>91</v>
      </c>
      <c r="G1520" s="35">
        <v>0</v>
      </c>
    </row>
    <row r="1521" spans="1:7" x14ac:dyDescent="0.35">
      <c r="A1521">
        <v>2015</v>
      </c>
      <c r="B1521" t="s">
        <v>15</v>
      </c>
      <c r="C1521" t="s">
        <v>18</v>
      </c>
      <c r="D1521" t="s">
        <v>19</v>
      </c>
      <c r="E1521" t="s">
        <v>90</v>
      </c>
      <c r="F1521" t="s">
        <v>91</v>
      </c>
      <c r="G1521" s="35">
        <v>0</v>
      </c>
    </row>
    <row r="1522" spans="1:7" x14ac:dyDescent="0.35">
      <c r="A1522">
        <v>2016</v>
      </c>
      <c r="B1522" t="s">
        <v>15</v>
      </c>
      <c r="C1522" t="s">
        <v>18</v>
      </c>
      <c r="D1522" t="s">
        <v>19</v>
      </c>
      <c r="E1522" t="s">
        <v>90</v>
      </c>
      <c r="F1522" t="s">
        <v>91</v>
      </c>
      <c r="G1522" s="35">
        <v>800</v>
      </c>
    </row>
    <row r="1523" spans="1:7" x14ac:dyDescent="0.35">
      <c r="A1523">
        <v>2000</v>
      </c>
      <c r="B1523" t="s">
        <v>7</v>
      </c>
      <c r="C1523" t="s">
        <v>20</v>
      </c>
      <c r="D1523" t="s">
        <v>21</v>
      </c>
      <c r="E1523" t="s">
        <v>90</v>
      </c>
      <c r="F1523" t="s">
        <v>91</v>
      </c>
      <c r="G1523" s="34">
        <v>0</v>
      </c>
    </row>
    <row r="1524" spans="1:7" x14ac:dyDescent="0.35">
      <c r="A1524">
        <v>2001</v>
      </c>
      <c r="B1524" t="s">
        <v>7</v>
      </c>
      <c r="C1524" t="s">
        <v>20</v>
      </c>
      <c r="D1524" t="s">
        <v>21</v>
      </c>
      <c r="E1524" t="s">
        <v>90</v>
      </c>
      <c r="F1524" t="s">
        <v>91</v>
      </c>
      <c r="G1524" s="34">
        <v>0</v>
      </c>
    </row>
    <row r="1525" spans="1:7" x14ac:dyDescent="0.35">
      <c r="A1525">
        <v>2002</v>
      </c>
      <c r="B1525" t="s">
        <v>7</v>
      </c>
      <c r="C1525" t="s">
        <v>20</v>
      </c>
      <c r="D1525" t="s">
        <v>21</v>
      </c>
      <c r="E1525" t="s">
        <v>90</v>
      </c>
      <c r="F1525" t="s">
        <v>91</v>
      </c>
      <c r="G1525" s="34">
        <v>0</v>
      </c>
    </row>
    <row r="1526" spans="1:7" x14ac:dyDescent="0.35">
      <c r="A1526">
        <v>2003</v>
      </c>
      <c r="B1526" t="s">
        <v>7</v>
      </c>
      <c r="C1526" t="s">
        <v>20</v>
      </c>
      <c r="D1526" t="s">
        <v>21</v>
      </c>
      <c r="E1526" t="s">
        <v>90</v>
      </c>
      <c r="F1526" t="s">
        <v>91</v>
      </c>
      <c r="G1526" s="34">
        <v>0</v>
      </c>
    </row>
    <row r="1527" spans="1:7" x14ac:dyDescent="0.35">
      <c r="A1527">
        <v>2004</v>
      </c>
      <c r="B1527" t="s">
        <v>7</v>
      </c>
      <c r="C1527" t="s">
        <v>20</v>
      </c>
      <c r="D1527" t="s">
        <v>21</v>
      </c>
      <c r="E1527" t="s">
        <v>90</v>
      </c>
      <c r="F1527" t="s">
        <v>91</v>
      </c>
      <c r="G1527" s="34">
        <v>0</v>
      </c>
    </row>
    <row r="1528" spans="1:7" x14ac:dyDescent="0.35">
      <c r="A1528">
        <v>2005</v>
      </c>
      <c r="B1528" t="s">
        <v>7</v>
      </c>
      <c r="C1528" t="s">
        <v>20</v>
      </c>
      <c r="D1528" t="s">
        <v>21</v>
      </c>
      <c r="E1528" t="s">
        <v>90</v>
      </c>
      <c r="F1528" t="s">
        <v>91</v>
      </c>
      <c r="G1528" s="34">
        <v>0</v>
      </c>
    </row>
    <row r="1529" spans="1:7" x14ac:dyDescent="0.35">
      <c r="A1529">
        <v>2006</v>
      </c>
      <c r="B1529" t="s">
        <v>7</v>
      </c>
      <c r="C1529" t="s">
        <v>20</v>
      </c>
      <c r="D1529" t="s">
        <v>21</v>
      </c>
      <c r="E1529" t="s">
        <v>90</v>
      </c>
      <c r="F1529" t="s">
        <v>91</v>
      </c>
      <c r="G1529" s="34">
        <v>0</v>
      </c>
    </row>
    <row r="1530" spans="1:7" x14ac:dyDescent="0.35">
      <c r="A1530">
        <v>2007</v>
      </c>
      <c r="B1530" t="s">
        <v>7</v>
      </c>
      <c r="C1530" t="s">
        <v>20</v>
      </c>
      <c r="D1530" t="s">
        <v>21</v>
      </c>
      <c r="E1530" t="s">
        <v>90</v>
      </c>
      <c r="F1530" t="s">
        <v>91</v>
      </c>
      <c r="G1530" s="34">
        <v>0</v>
      </c>
    </row>
    <row r="1531" spans="1:7" x14ac:dyDescent="0.35">
      <c r="A1531">
        <v>2008</v>
      </c>
      <c r="B1531" t="s">
        <v>7</v>
      </c>
      <c r="C1531" t="s">
        <v>20</v>
      </c>
      <c r="D1531" t="s">
        <v>21</v>
      </c>
      <c r="E1531" t="s">
        <v>90</v>
      </c>
      <c r="F1531" t="s">
        <v>91</v>
      </c>
      <c r="G1531" s="34">
        <v>0</v>
      </c>
    </row>
    <row r="1532" spans="1:7" x14ac:dyDescent="0.35">
      <c r="A1532">
        <v>2009</v>
      </c>
      <c r="B1532" t="s">
        <v>7</v>
      </c>
      <c r="C1532" t="s">
        <v>20</v>
      </c>
      <c r="D1532" t="s">
        <v>21</v>
      </c>
      <c r="E1532" t="s">
        <v>90</v>
      </c>
      <c r="F1532" t="s">
        <v>91</v>
      </c>
      <c r="G1532" s="34">
        <v>100</v>
      </c>
    </row>
    <row r="1533" spans="1:7" x14ac:dyDescent="0.35">
      <c r="A1533">
        <v>2010</v>
      </c>
      <c r="B1533" t="s">
        <v>7</v>
      </c>
      <c r="C1533" t="s">
        <v>20</v>
      </c>
      <c r="D1533" t="s">
        <v>21</v>
      </c>
      <c r="E1533" t="s">
        <v>90</v>
      </c>
      <c r="F1533" t="s">
        <v>91</v>
      </c>
      <c r="G1533" s="34">
        <v>0</v>
      </c>
    </row>
    <row r="1534" spans="1:7" x14ac:dyDescent="0.35">
      <c r="A1534">
        <v>2011</v>
      </c>
      <c r="B1534" t="s">
        <v>7</v>
      </c>
      <c r="C1534" t="s">
        <v>20</v>
      </c>
      <c r="D1534" t="s">
        <v>21</v>
      </c>
      <c r="E1534" t="s">
        <v>90</v>
      </c>
      <c r="F1534" t="s">
        <v>91</v>
      </c>
      <c r="G1534" s="34">
        <v>0</v>
      </c>
    </row>
    <row r="1535" spans="1:7" x14ac:dyDescent="0.35">
      <c r="A1535">
        <v>2012</v>
      </c>
      <c r="B1535" t="s">
        <v>7</v>
      </c>
      <c r="C1535" t="s">
        <v>20</v>
      </c>
      <c r="D1535" t="s">
        <v>21</v>
      </c>
      <c r="E1535" t="s">
        <v>90</v>
      </c>
      <c r="F1535" t="s">
        <v>91</v>
      </c>
      <c r="G1535" s="34">
        <v>0</v>
      </c>
    </row>
    <row r="1536" spans="1:7" x14ac:dyDescent="0.35">
      <c r="A1536">
        <v>2013</v>
      </c>
      <c r="B1536" t="s">
        <v>7</v>
      </c>
      <c r="C1536" t="s">
        <v>20</v>
      </c>
      <c r="D1536" t="s">
        <v>21</v>
      </c>
      <c r="E1536" t="s">
        <v>90</v>
      </c>
      <c r="F1536" t="s">
        <v>91</v>
      </c>
      <c r="G1536" s="35">
        <v>0</v>
      </c>
    </row>
    <row r="1537" spans="1:7" x14ac:dyDescent="0.35">
      <c r="A1537">
        <v>2014</v>
      </c>
      <c r="B1537" t="s">
        <v>7</v>
      </c>
      <c r="C1537" t="s">
        <v>20</v>
      </c>
      <c r="D1537" t="s">
        <v>21</v>
      </c>
      <c r="E1537" t="s">
        <v>90</v>
      </c>
      <c r="F1537" t="s">
        <v>91</v>
      </c>
      <c r="G1537" s="35">
        <v>0</v>
      </c>
    </row>
    <row r="1538" spans="1:7" x14ac:dyDescent="0.35">
      <c r="A1538">
        <v>2015</v>
      </c>
      <c r="B1538" t="s">
        <v>7</v>
      </c>
      <c r="C1538" t="s">
        <v>20</v>
      </c>
      <c r="D1538" t="s">
        <v>21</v>
      </c>
      <c r="E1538" t="s">
        <v>90</v>
      </c>
      <c r="F1538" t="s">
        <v>91</v>
      </c>
      <c r="G1538" s="35">
        <v>0</v>
      </c>
    </row>
    <row r="1539" spans="1:7" x14ac:dyDescent="0.35">
      <c r="A1539">
        <v>2016</v>
      </c>
      <c r="B1539" t="s">
        <v>7</v>
      </c>
      <c r="C1539" t="s">
        <v>20</v>
      </c>
      <c r="D1539" t="s">
        <v>21</v>
      </c>
      <c r="E1539" t="s">
        <v>90</v>
      </c>
      <c r="F1539" t="s">
        <v>91</v>
      </c>
      <c r="G1539" s="35">
        <v>0</v>
      </c>
    </row>
    <row r="1540" spans="1:7" x14ac:dyDescent="0.35">
      <c r="A1540">
        <v>2000</v>
      </c>
      <c r="B1540" t="s">
        <v>7</v>
      </c>
      <c r="C1540" t="s">
        <v>22</v>
      </c>
      <c r="D1540" t="s">
        <v>23</v>
      </c>
      <c r="E1540" t="s">
        <v>90</v>
      </c>
      <c r="F1540" t="s">
        <v>91</v>
      </c>
      <c r="G1540" s="34">
        <v>0</v>
      </c>
    </row>
    <row r="1541" spans="1:7" x14ac:dyDescent="0.35">
      <c r="A1541">
        <v>2001</v>
      </c>
      <c r="B1541" t="s">
        <v>7</v>
      </c>
      <c r="C1541" t="s">
        <v>22</v>
      </c>
      <c r="D1541" t="s">
        <v>23</v>
      </c>
      <c r="E1541" t="s">
        <v>90</v>
      </c>
      <c r="F1541" t="s">
        <v>91</v>
      </c>
      <c r="G1541" s="34">
        <v>750</v>
      </c>
    </row>
    <row r="1542" spans="1:7" x14ac:dyDescent="0.35">
      <c r="A1542">
        <v>2002</v>
      </c>
      <c r="B1542" t="s">
        <v>7</v>
      </c>
      <c r="C1542" t="s">
        <v>22</v>
      </c>
      <c r="D1542" t="s">
        <v>23</v>
      </c>
      <c r="E1542" t="s">
        <v>90</v>
      </c>
      <c r="F1542" t="s">
        <v>91</v>
      </c>
      <c r="G1542" s="34">
        <v>2590</v>
      </c>
    </row>
    <row r="1543" spans="1:7" x14ac:dyDescent="0.35">
      <c r="A1543">
        <v>2003</v>
      </c>
      <c r="B1543" t="s">
        <v>7</v>
      </c>
      <c r="C1543" t="s">
        <v>22</v>
      </c>
      <c r="D1543" t="s">
        <v>23</v>
      </c>
      <c r="E1543" t="s">
        <v>90</v>
      </c>
      <c r="F1543" t="s">
        <v>91</v>
      </c>
      <c r="G1543" s="34">
        <v>850</v>
      </c>
    </row>
    <row r="1544" spans="1:7" x14ac:dyDescent="0.35">
      <c r="A1544">
        <v>2004</v>
      </c>
      <c r="B1544" t="s">
        <v>7</v>
      </c>
      <c r="C1544" t="s">
        <v>22</v>
      </c>
      <c r="D1544" t="s">
        <v>23</v>
      </c>
      <c r="E1544" t="s">
        <v>90</v>
      </c>
      <c r="F1544" t="s">
        <v>91</v>
      </c>
      <c r="G1544" s="34">
        <v>75</v>
      </c>
    </row>
    <row r="1545" spans="1:7" x14ac:dyDescent="0.35">
      <c r="A1545">
        <v>2005</v>
      </c>
      <c r="B1545" t="s">
        <v>7</v>
      </c>
      <c r="C1545" t="s">
        <v>22</v>
      </c>
      <c r="D1545" t="s">
        <v>23</v>
      </c>
      <c r="E1545" t="s">
        <v>90</v>
      </c>
      <c r="F1545" t="s">
        <v>91</v>
      </c>
      <c r="G1545" s="34">
        <v>850</v>
      </c>
    </row>
    <row r="1546" spans="1:7" x14ac:dyDescent="0.35">
      <c r="A1546">
        <v>2006</v>
      </c>
      <c r="B1546" t="s">
        <v>7</v>
      </c>
      <c r="C1546" t="s">
        <v>22</v>
      </c>
      <c r="D1546" t="s">
        <v>23</v>
      </c>
      <c r="E1546" t="s">
        <v>90</v>
      </c>
      <c r="F1546" t="s">
        <v>91</v>
      </c>
      <c r="G1546" s="34">
        <v>0</v>
      </c>
    </row>
    <row r="1547" spans="1:7" x14ac:dyDescent="0.35">
      <c r="A1547">
        <v>2007</v>
      </c>
      <c r="B1547" t="s">
        <v>7</v>
      </c>
      <c r="C1547" t="s">
        <v>22</v>
      </c>
      <c r="D1547" t="s">
        <v>23</v>
      </c>
      <c r="E1547" t="s">
        <v>90</v>
      </c>
      <c r="F1547" t="s">
        <v>91</v>
      </c>
      <c r="G1547" s="34">
        <v>0</v>
      </c>
    </row>
    <row r="1548" spans="1:7" x14ac:dyDescent="0.35">
      <c r="A1548">
        <v>2008</v>
      </c>
      <c r="B1548" t="s">
        <v>7</v>
      </c>
      <c r="C1548" t="s">
        <v>22</v>
      </c>
      <c r="D1548" t="s">
        <v>23</v>
      </c>
      <c r="E1548" t="s">
        <v>90</v>
      </c>
      <c r="F1548" t="s">
        <v>91</v>
      </c>
      <c r="G1548" s="34">
        <v>2400</v>
      </c>
    </row>
    <row r="1549" spans="1:7" x14ac:dyDescent="0.35">
      <c r="A1549">
        <v>2009</v>
      </c>
      <c r="B1549" t="s">
        <v>7</v>
      </c>
      <c r="C1549" t="s">
        <v>22</v>
      </c>
      <c r="D1549" t="s">
        <v>23</v>
      </c>
      <c r="E1549" t="s">
        <v>90</v>
      </c>
      <c r="F1549" t="s">
        <v>91</v>
      </c>
      <c r="G1549" s="34">
        <v>4950</v>
      </c>
    </row>
    <row r="1550" spans="1:7" x14ac:dyDescent="0.35">
      <c r="A1550">
        <v>2010</v>
      </c>
      <c r="B1550" t="s">
        <v>7</v>
      </c>
      <c r="C1550" t="s">
        <v>22</v>
      </c>
      <c r="D1550" t="s">
        <v>23</v>
      </c>
      <c r="E1550" t="s">
        <v>90</v>
      </c>
      <c r="F1550" t="s">
        <v>91</v>
      </c>
      <c r="G1550" s="34">
        <v>0</v>
      </c>
    </row>
    <row r="1551" spans="1:7" x14ac:dyDescent="0.35">
      <c r="A1551">
        <v>2011</v>
      </c>
      <c r="B1551" t="s">
        <v>7</v>
      </c>
      <c r="C1551" t="s">
        <v>22</v>
      </c>
      <c r="D1551" t="s">
        <v>23</v>
      </c>
      <c r="E1551" t="s">
        <v>90</v>
      </c>
      <c r="F1551" t="s">
        <v>91</v>
      </c>
      <c r="G1551" s="34">
        <v>0</v>
      </c>
    </row>
    <row r="1552" spans="1:7" x14ac:dyDescent="0.35">
      <c r="A1552">
        <v>2012</v>
      </c>
      <c r="B1552" t="s">
        <v>7</v>
      </c>
      <c r="C1552" t="s">
        <v>22</v>
      </c>
      <c r="D1552" t="s">
        <v>23</v>
      </c>
      <c r="E1552" t="s">
        <v>90</v>
      </c>
      <c r="F1552" t="s">
        <v>91</v>
      </c>
      <c r="G1552" s="34">
        <v>0</v>
      </c>
    </row>
    <row r="1553" spans="1:7" x14ac:dyDescent="0.35">
      <c r="A1553">
        <v>2013</v>
      </c>
      <c r="B1553" t="s">
        <v>7</v>
      </c>
      <c r="C1553" t="s">
        <v>22</v>
      </c>
      <c r="D1553" t="s">
        <v>23</v>
      </c>
      <c r="E1553" t="s">
        <v>90</v>
      </c>
      <c r="F1553" t="s">
        <v>91</v>
      </c>
      <c r="G1553" s="35">
        <v>0</v>
      </c>
    </row>
    <row r="1554" spans="1:7" x14ac:dyDescent="0.35">
      <c r="A1554">
        <v>2014</v>
      </c>
      <c r="B1554" t="s">
        <v>7</v>
      </c>
      <c r="C1554" t="s">
        <v>22</v>
      </c>
      <c r="D1554" t="s">
        <v>23</v>
      </c>
      <c r="E1554" t="s">
        <v>90</v>
      </c>
      <c r="F1554" t="s">
        <v>91</v>
      </c>
      <c r="G1554" s="35">
        <v>0</v>
      </c>
    </row>
    <row r="1555" spans="1:7" x14ac:dyDescent="0.35">
      <c r="A1555">
        <v>2015</v>
      </c>
      <c r="B1555" t="s">
        <v>7</v>
      </c>
      <c r="C1555" t="s">
        <v>22</v>
      </c>
      <c r="D1555" t="s">
        <v>23</v>
      </c>
      <c r="E1555" t="s">
        <v>90</v>
      </c>
      <c r="F1555" t="s">
        <v>91</v>
      </c>
      <c r="G1555" s="35">
        <v>0</v>
      </c>
    </row>
    <row r="1556" spans="1:7" x14ac:dyDescent="0.35">
      <c r="A1556">
        <v>2016</v>
      </c>
      <c r="B1556" t="s">
        <v>7</v>
      </c>
      <c r="C1556" t="s">
        <v>22</v>
      </c>
      <c r="D1556" t="s">
        <v>23</v>
      </c>
      <c r="E1556" t="s">
        <v>90</v>
      </c>
      <c r="F1556" t="s">
        <v>91</v>
      </c>
      <c r="G1556" s="35">
        <v>1260</v>
      </c>
    </row>
    <row r="1557" spans="1:7" x14ac:dyDescent="0.35">
      <c r="A1557">
        <v>2000</v>
      </c>
      <c r="B1557" t="s">
        <v>7</v>
      </c>
      <c r="C1557" t="s">
        <v>24</v>
      </c>
      <c r="D1557" t="s">
        <v>25</v>
      </c>
      <c r="E1557" t="s">
        <v>90</v>
      </c>
      <c r="F1557" t="s">
        <v>91</v>
      </c>
      <c r="G1557" s="34">
        <v>700</v>
      </c>
    </row>
    <row r="1558" spans="1:7" x14ac:dyDescent="0.35">
      <c r="A1558">
        <v>2001</v>
      </c>
      <c r="B1558" t="s">
        <v>7</v>
      </c>
      <c r="C1558" t="s">
        <v>24</v>
      </c>
      <c r="D1558" t="s">
        <v>25</v>
      </c>
      <c r="E1558" t="s">
        <v>90</v>
      </c>
      <c r="F1558" t="s">
        <v>91</v>
      </c>
      <c r="G1558" s="34">
        <v>600</v>
      </c>
    </row>
    <row r="1559" spans="1:7" x14ac:dyDescent="0.35">
      <c r="A1559">
        <v>2002</v>
      </c>
      <c r="B1559" t="s">
        <v>7</v>
      </c>
      <c r="C1559" t="s">
        <v>24</v>
      </c>
      <c r="D1559" t="s">
        <v>25</v>
      </c>
      <c r="E1559" t="s">
        <v>90</v>
      </c>
      <c r="F1559" t="s">
        <v>91</v>
      </c>
      <c r="G1559" s="34">
        <v>0</v>
      </c>
    </row>
    <row r="1560" spans="1:7" x14ac:dyDescent="0.35">
      <c r="A1560">
        <v>2003</v>
      </c>
      <c r="B1560" t="s">
        <v>7</v>
      </c>
      <c r="C1560" t="s">
        <v>24</v>
      </c>
      <c r="D1560" t="s">
        <v>25</v>
      </c>
      <c r="E1560" t="s">
        <v>90</v>
      </c>
      <c r="F1560" t="s">
        <v>91</v>
      </c>
      <c r="G1560" s="34">
        <v>0</v>
      </c>
    </row>
    <row r="1561" spans="1:7" x14ac:dyDescent="0.35">
      <c r="A1561">
        <v>2004</v>
      </c>
      <c r="B1561" t="s">
        <v>7</v>
      </c>
      <c r="C1561" t="s">
        <v>24</v>
      </c>
      <c r="D1561" t="s">
        <v>25</v>
      </c>
      <c r="E1561" t="s">
        <v>90</v>
      </c>
      <c r="F1561" t="s">
        <v>91</v>
      </c>
      <c r="G1561" s="34">
        <v>0</v>
      </c>
    </row>
    <row r="1562" spans="1:7" x14ac:dyDescent="0.35">
      <c r="A1562">
        <v>2005</v>
      </c>
      <c r="B1562" t="s">
        <v>7</v>
      </c>
      <c r="C1562" t="s">
        <v>24</v>
      </c>
      <c r="D1562" t="s">
        <v>25</v>
      </c>
      <c r="E1562" t="s">
        <v>90</v>
      </c>
      <c r="F1562" t="s">
        <v>91</v>
      </c>
      <c r="G1562" s="34">
        <v>0</v>
      </c>
    </row>
    <row r="1563" spans="1:7" x14ac:dyDescent="0.35">
      <c r="A1563">
        <v>2006</v>
      </c>
      <c r="B1563" t="s">
        <v>7</v>
      </c>
      <c r="C1563" t="s">
        <v>24</v>
      </c>
      <c r="D1563" t="s">
        <v>25</v>
      </c>
      <c r="E1563" t="s">
        <v>90</v>
      </c>
      <c r="F1563" t="s">
        <v>91</v>
      </c>
      <c r="G1563" s="34">
        <v>0</v>
      </c>
    </row>
    <row r="1564" spans="1:7" x14ac:dyDescent="0.35">
      <c r="A1564">
        <v>2007</v>
      </c>
      <c r="B1564" t="s">
        <v>7</v>
      </c>
      <c r="C1564" t="s">
        <v>24</v>
      </c>
      <c r="D1564" t="s">
        <v>25</v>
      </c>
      <c r="E1564" t="s">
        <v>90</v>
      </c>
      <c r="F1564" t="s">
        <v>91</v>
      </c>
      <c r="G1564" s="34">
        <v>0</v>
      </c>
    </row>
    <row r="1565" spans="1:7" x14ac:dyDescent="0.35">
      <c r="A1565">
        <v>2008</v>
      </c>
      <c r="B1565" t="s">
        <v>7</v>
      </c>
      <c r="C1565" t="s">
        <v>24</v>
      </c>
      <c r="D1565" t="s">
        <v>25</v>
      </c>
      <c r="E1565" t="s">
        <v>90</v>
      </c>
      <c r="F1565" t="s">
        <v>91</v>
      </c>
      <c r="G1565" s="34">
        <v>1700</v>
      </c>
    </row>
    <row r="1566" spans="1:7" x14ac:dyDescent="0.35">
      <c r="A1566">
        <v>2009</v>
      </c>
      <c r="B1566" t="s">
        <v>7</v>
      </c>
      <c r="C1566" t="s">
        <v>24</v>
      </c>
      <c r="D1566" t="s">
        <v>25</v>
      </c>
      <c r="E1566" t="s">
        <v>90</v>
      </c>
      <c r="F1566" t="s">
        <v>91</v>
      </c>
      <c r="G1566" s="34">
        <v>0</v>
      </c>
    </row>
    <row r="1567" spans="1:7" x14ac:dyDescent="0.35">
      <c r="A1567">
        <v>2010</v>
      </c>
      <c r="B1567" t="s">
        <v>7</v>
      </c>
      <c r="C1567" t="s">
        <v>24</v>
      </c>
      <c r="D1567" t="s">
        <v>25</v>
      </c>
      <c r="E1567" t="s">
        <v>90</v>
      </c>
      <c r="F1567" t="s">
        <v>91</v>
      </c>
      <c r="G1567" s="34">
        <v>0</v>
      </c>
    </row>
    <row r="1568" spans="1:7" x14ac:dyDescent="0.35">
      <c r="A1568">
        <v>2011</v>
      </c>
      <c r="B1568" t="s">
        <v>7</v>
      </c>
      <c r="C1568" t="s">
        <v>24</v>
      </c>
      <c r="D1568" t="s">
        <v>25</v>
      </c>
      <c r="E1568" t="s">
        <v>90</v>
      </c>
      <c r="F1568" t="s">
        <v>91</v>
      </c>
      <c r="G1568" s="34">
        <v>0</v>
      </c>
    </row>
    <row r="1569" spans="1:7" x14ac:dyDescent="0.35">
      <c r="A1569">
        <v>2012</v>
      </c>
      <c r="B1569" t="s">
        <v>7</v>
      </c>
      <c r="C1569" t="s">
        <v>24</v>
      </c>
      <c r="D1569" t="s">
        <v>25</v>
      </c>
      <c r="E1569" t="s">
        <v>90</v>
      </c>
      <c r="F1569" t="s">
        <v>91</v>
      </c>
      <c r="G1569" s="34">
        <v>0</v>
      </c>
    </row>
    <row r="1570" spans="1:7" x14ac:dyDescent="0.35">
      <c r="A1570">
        <v>2013</v>
      </c>
      <c r="B1570" t="s">
        <v>7</v>
      </c>
      <c r="C1570" t="s">
        <v>24</v>
      </c>
      <c r="D1570" t="s">
        <v>25</v>
      </c>
      <c r="E1570" t="s">
        <v>90</v>
      </c>
      <c r="F1570" t="s">
        <v>91</v>
      </c>
      <c r="G1570" s="35">
        <v>0</v>
      </c>
    </row>
    <row r="1571" spans="1:7" x14ac:dyDescent="0.35">
      <c r="A1571">
        <v>2014</v>
      </c>
      <c r="B1571" t="s">
        <v>7</v>
      </c>
      <c r="C1571" t="s">
        <v>24</v>
      </c>
      <c r="D1571" t="s">
        <v>25</v>
      </c>
      <c r="E1571" t="s">
        <v>90</v>
      </c>
      <c r="F1571" t="s">
        <v>91</v>
      </c>
      <c r="G1571" s="35">
        <v>500</v>
      </c>
    </row>
    <row r="1572" spans="1:7" x14ac:dyDescent="0.35">
      <c r="A1572">
        <v>2015</v>
      </c>
      <c r="B1572" t="s">
        <v>7</v>
      </c>
      <c r="C1572" t="s">
        <v>24</v>
      </c>
      <c r="D1572" t="s">
        <v>25</v>
      </c>
      <c r="E1572" t="s">
        <v>90</v>
      </c>
      <c r="F1572" t="s">
        <v>91</v>
      </c>
      <c r="G1572" s="35">
        <v>0</v>
      </c>
    </row>
    <row r="1573" spans="1:7" x14ac:dyDescent="0.35">
      <c r="A1573">
        <v>2016</v>
      </c>
      <c r="B1573" t="s">
        <v>7</v>
      </c>
      <c r="C1573" t="s">
        <v>24</v>
      </c>
      <c r="D1573" t="s">
        <v>25</v>
      </c>
      <c r="E1573" t="s">
        <v>90</v>
      </c>
      <c r="F1573" t="s">
        <v>91</v>
      </c>
      <c r="G1573" s="35">
        <v>0</v>
      </c>
    </row>
    <row r="1574" spans="1:7" x14ac:dyDescent="0.35">
      <c r="A1574">
        <v>2000</v>
      </c>
      <c r="B1574" t="s">
        <v>12</v>
      </c>
      <c r="C1574" t="s">
        <v>13</v>
      </c>
      <c r="D1574" t="s">
        <v>14</v>
      </c>
      <c r="E1574" t="s">
        <v>90</v>
      </c>
      <c r="F1574" t="s">
        <v>91</v>
      </c>
      <c r="G1574" s="34">
        <v>0</v>
      </c>
    </row>
    <row r="1575" spans="1:7" x14ac:dyDescent="0.35">
      <c r="A1575">
        <v>2001</v>
      </c>
      <c r="B1575" t="s">
        <v>12</v>
      </c>
      <c r="C1575" t="s">
        <v>13</v>
      </c>
      <c r="D1575" t="s">
        <v>14</v>
      </c>
      <c r="E1575" t="s">
        <v>90</v>
      </c>
      <c r="F1575" t="s">
        <v>91</v>
      </c>
      <c r="G1575" s="34">
        <v>0</v>
      </c>
    </row>
    <row r="1576" spans="1:7" x14ac:dyDescent="0.35">
      <c r="A1576">
        <v>2002</v>
      </c>
      <c r="B1576" t="s">
        <v>12</v>
      </c>
      <c r="C1576" t="s">
        <v>13</v>
      </c>
      <c r="D1576" t="s">
        <v>14</v>
      </c>
      <c r="E1576" t="s">
        <v>90</v>
      </c>
      <c r="F1576" t="s">
        <v>91</v>
      </c>
      <c r="G1576" s="34">
        <v>0</v>
      </c>
    </row>
    <row r="1577" spans="1:7" x14ac:dyDescent="0.35">
      <c r="A1577">
        <v>2003</v>
      </c>
      <c r="B1577" t="s">
        <v>12</v>
      </c>
      <c r="C1577" t="s">
        <v>13</v>
      </c>
      <c r="D1577" t="s">
        <v>14</v>
      </c>
      <c r="E1577" t="s">
        <v>90</v>
      </c>
      <c r="F1577" t="s">
        <v>91</v>
      </c>
      <c r="G1577" s="34">
        <v>3100</v>
      </c>
    </row>
    <row r="1578" spans="1:7" x14ac:dyDescent="0.35">
      <c r="A1578">
        <v>2004</v>
      </c>
      <c r="B1578" t="s">
        <v>12</v>
      </c>
      <c r="C1578" t="s">
        <v>13</v>
      </c>
      <c r="D1578" t="s">
        <v>14</v>
      </c>
      <c r="E1578" t="s">
        <v>90</v>
      </c>
      <c r="F1578" t="s">
        <v>91</v>
      </c>
      <c r="G1578" s="34">
        <v>1400</v>
      </c>
    </row>
    <row r="1579" spans="1:7" x14ac:dyDescent="0.35">
      <c r="A1579">
        <v>2005</v>
      </c>
      <c r="B1579" t="s">
        <v>12</v>
      </c>
      <c r="C1579" t="s">
        <v>13</v>
      </c>
      <c r="D1579" t="s">
        <v>14</v>
      </c>
      <c r="E1579" t="s">
        <v>90</v>
      </c>
      <c r="F1579" t="s">
        <v>91</v>
      </c>
      <c r="G1579" s="34">
        <v>3100</v>
      </c>
    </row>
    <row r="1580" spans="1:7" x14ac:dyDescent="0.35">
      <c r="A1580">
        <v>2006</v>
      </c>
      <c r="B1580" t="s">
        <v>12</v>
      </c>
      <c r="C1580" t="s">
        <v>13</v>
      </c>
      <c r="D1580" t="s">
        <v>14</v>
      </c>
      <c r="E1580" t="s">
        <v>90</v>
      </c>
      <c r="F1580" t="s">
        <v>91</v>
      </c>
      <c r="G1580" s="34">
        <v>0</v>
      </c>
    </row>
    <row r="1581" spans="1:7" x14ac:dyDescent="0.35">
      <c r="A1581">
        <v>2007</v>
      </c>
      <c r="B1581" t="s">
        <v>12</v>
      </c>
      <c r="C1581" t="s">
        <v>13</v>
      </c>
      <c r="D1581" t="s">
        <v>14</v>
      </c>
      <c r="E1581" t="s">
        <v>90</v>
      </c>
      <c r="F1581" t="s">
        <v>91</v>
      </c>
      <c r="G1581" s="34">
        <v>0</v>
      </c>
    </row>
    <row r="1582" spans="1:7" x14ac:dyDescent="0.35">
      <c r="A1582">
        <v>2008</v>
      </c>
      <c r="B1582" t="s">
        <v>12</v>
      </c>
      <c r="C1582" t="s">
        <v>13</v>
      </c>
      <c r="D1582" t="s">
        <v>14</v>
      </c>
      <c r="E1582" t="s">
        <v>90</v>
      </c>
      <c r="F1582" t="s">
        <v>91</v>
      </c>
      <c r="G1582" s="34">
        <v>0</v>
      </c>
    </row>
    <row r="1583" spans="1:7" x14ac:dyDescent="0.35">
      <c r="A1583">
        <v>2009</v>
      </c>
      <c r="B1583" t="s">
        <v>12</v>
      </c>
      <c r="C1583" t="s">
        <v>13</v>
      </c>
      <c r="D1583" t="s">
        <v>14</v>
      </c>
      <c r="E1583" t="s">
        <v>90</v>
      </c>
      <c r="F1583" t="s">
        <v>91</v>
      </c>
      <c r="G1583" s="34">
        <v>900</v>
      </c>
    </row>
    <row r="1584" spans="1:7" x14ac:dyDescent="0.35">
      <c r="A1584">
        <v>2010</v>
      </c>
      <c r="B1584" t="s">
        <v>12</v>
      </c>
      <c r="C1584" t="s">
        <v>13</v>
      </c>
      <c r="D1584" t="s">
        <v>14</v>
      </c>
      <c r="E1584" t="s">
        <v>90</v>
      </c>
      <c r="F1584" t="s">
        <v>91</v>
      </c>
      <c r="G1584" s="34">
        <v>0</v>
      </c>
    </row>
    <row r="1585" spans="1:7" x14ac:dyDescent="0.35">
      <c r="A1585">
        <v>2011</v>
      </c>
      <c r="B1585" t="s">
        <v>12</v>
      </c>
      <c r="C1585" t="s">
        <v>13</v>
      </c>
      <c r="D1585" t="s">
        <v>14</v>
      </c>
      <c r="E1585" t="s">
        <v>90</v>
      </c>
      <c r="F1585" t="s">
        <v>91</v>
      </c>
      <c r="G1585" s="34">
        <v>0</v>
      </c>
    </row>
    <row r="1586" spans="1:7" x14ac:dyDescent="0.35">
      <c r="A1586">
        <v>2012</v>
      </c>
      <c r="B1586" t="s">
        <v>12</v>
      </c>
      <c r="C1586" t="s">
        <v>13</v>
      </c>
      <c r="D1586" t="s">
        <v>14</v>
      </c>
      <c r="E1586" t="s">
        <v>90</v>
      </c>
      <c r="F1586" t="s">
        <v>91</v>
      </c>
      <c r="G1586" s="34">
        <v>0</v>
      </c>
    </row>
    <row r="1587" spans="1:7" x14ac:dyDescent="0.35">
      <c r="A1587">
        <v>2013</v>
      </c>
      <c r="B1587" t="s">
        <v>12</v>
      </c>
      <c r="C1587" t="s">
        <v>13</v>
      </c>
      <c r="D1587" t="s">
        <v>14</v>
      </c>
      <c r="E1587" t="s">
        <v>90</v>
      </c>
      <c r="F1587" t="s">
        <v>91</v>
      </c>
      <c r="G1587" s="35">
        <v>0</v>
      </c>
    </row>
    <row r="1588" spans="1:7" x14ac:dyDescent="0.35">
      <c r="A1588">
        <v>2014</v>
      </c>
      <c r="B1588" t="s">
        <v>12</v>
      </c>
      <c r="C1588" t="s">
        <v>13</v>
      </c>
      <c r="D1588" t="s">
        <v>14</v>
      </c>
      <c r="E1588" t="s">
        <v>90</v>
      </c>
      <c r="F1588" t="s">
        <v>91</v>
      </c>
      <c r="G1588" s="35">
        <v>0</v>
      </c>
    </row>
    <row r="1589" spans="1:7" x14ac:dyDescent="0.35">
      <c r="A1589">
        <v>2015</v>
      </c>
      <c r="B1589" t="s">
        <v>12</v>
      </c>
      <c r="C1589" t="s">
        <v>13</v>
      </c>
      <c r="D1589" t="s">
        <v>14</v>
      </c>
      <c r="E1589" t="s">
        <v>90</v>
      </c>
      <c r="F1589" t="s">
        <v>91</v>
      </c>
      <c r="G1589" s="35">
        <v>0</v>
      </c>
    </row>
    <row r="1590" spans="1:7" x14ac:dyDescent="0.35">
      <c r="A1590">
        <v>2016</v>
      </c>
      <c r="B1590" t="s">
        <v>12</v>
      </c>
      <c r="C1590" t="s">
        <v>13</v>
      </c>
      <c r="D1590" t="s">
        <v>14</v>
      </c>
      <c r="E1590" t="s">
        <v>90</v>
      </c>
      <c r="F1590" t="s">
        <v>91</v>
      </c>
      <c r="G1590" s="35">
        <v>0</v>
      </c>
    </row>
    <row r="1591" spans="1:7" x14ac:dyDescent="0.35">
      <c r="A1591">
        <v>2000</v>
      </c>
      <c r="B1591" t="s">
        <v>7</v>
      </c>
      <c r="C1591" t="s">
        <v>26</v>
      </c>
      <c r="D1591" t="s">
        <v>27</v>
      </c>
      <c r="E1591" t="s">
        <v>90</v>
      </c>
      <c r="F1591" t="s">
        <v>91</v>
      </c>
      <c r="G1591" s="34">
        <v>4450</v>
      </c>
    </row>
    <row r="1592" spans="1:7" x14ac:dyDescent="0.35">
      <c r="A1592">
        <v>2001</v>
      </c>
      <c r="B1592" t="s">
        <v>7</v>
      </c>
      <c r="C1592" t="s">
        <v>26</v>
      </c>
      <c r="D1592" t="s">
        <v>27</v>
      </c>
      <c r="E1592" t="s">
        <v>90</v>
      </c>
      <c r="F1592" t="s">
        <v>91</v>
      </c>
      <c r="G1592" s="34">
        <v>6973</v>
      </c>
    </row>
    <row r="1593" spans="1:7" x14ac:dyDescent="0.35">
      <c r="A1593">
        <v>2002</v>
      </c>
      <c r="B1593" t="s">
        <v>7</v>
      </c>
      <c r="C1593" t="s">
        <v>26</v>
      </c>
      <c r="D1593" t="s">
        <v>27</v>
      </c>
      <c r="E1593" t="s">
        <v>90</v>
      </c>
      <c r="F1593" t="s">
        <v>91</v>
      </c>
      <c r="G1593" s="34">
        <v>12218</v>
      </c>
    </row>
    <row r="1594" spans="1:7" x14ac:dyDescent="0.35">
      <c r="A1594">
        <v>2003</v>
      </c>
      <c r="B1594" t="s">
        <v>7</v>
      </c>
      <c r="C1594" t="s">
        <v>26</v>
      </c>
      <c r="D1594" t="s">
        <v>27</v>
      </c>
      <c r="E1594" t="s">
        <v>90</v>
      </c>
      <c r="F1594" t="s">
        <v>91</v>
      </c>
      <c r="G1594" s="34">
        <v>4410</v>
      </c>
    </row>
    <row r="1595" spans="1:7" x14ac:dyDescent="0.35">
      <c r="A1595">
        <v>2004</v>
      </c>
      <c r="B1595" t="s">
        <v>7</v>
      </c>
      <c r="C1595" t="s">
        <v>26</v>
      </c>
      <c r="D1595" t="s">
        <v>27</v>
      </c>
      <c r="E1595" t="s">
        <v>90</v>
      </c>
      <c r="F1595" t="s">
        <v>91</v>
      </c>
      <c r="G1595" s="34">
        <v>3140</v>
      </c>
    </row>
    <row r="1596" spans="1:7" x14ac:dyDescent="0.35">
      <c r="A1596">
        <v>2005</v>
      </c>
      <c r="B1596" t="s">
        <v>7</v>
      </c>
      <c r="C1596" t="s">
        <v>26</v>
      </c>
      <c r="D1596" t="s">
        <v>27</v>
      </c>
      <c r="E1596" t="s">
        <v>90</v>
      </c>
      <c r="F1596" t="s">
        <v>91</v>
      </c>
      <c r="G1596" s="34">
        <v>4410</v>
      </c>
    </row>
    <row r="1597" spans="1:7" x14ac:dyDescent="0.35">
      <c r="A1597">
        <v>2006</v>
      </c>
      <c r="B1597" t="s">
        <v>7</v>
      </c>
      <c r="C1597" t="s">
        <v>26</v>
      </c>
      <c r="D1597" t="s">
        <v>27</v>
      </c>
      <c r="E1597" t="s">
        <v>90</v>
      </c>
      <c r="F1597" t="s">
        <v>91</v>
      </c>
      <c r="G1597" s="34">
        <v>2500</v>
      </c>
    </row>
    <row r="1598" spans="1:7" x14ac:dyDescent="0.35">
      <c r="A1598">
        <v>2007</v>
      </c>
      <c r="B1598" t="s">
        <v>7</v>
      </c>
      <c r="C1598" t="s">
        <v>26</v>
      </c>
      <c r="D1598" t="s">
        <v>27</v>
      </c>
      <c r="E1598" t="s">
        <v>90</v>
      </c>
      <c r="F1598" t="s">
        <v>91</v>
      </c>
      <c r="G1598" s="34">
        <v>7350</v>
      </c>
    </row>
    <row r="1599" spans="1:7" x14ac:dyDescent="0.35">
      <c r="A1599">
        <v>2008</v>
      </c>
      <c r="B1599" t="s">
        <v>7</v>
      </c>
      <c r="C1599" t="s">
        <v>26</v>
      </c>
      <c r="D1599" t="s">
        <v>27</v>
      </c>
      <c r="E1599" t="s">
        <v>90</v>
      </c>
      <c r="F1599" t="s">
        <v>91</v>
      </c>
      <c r="G1599" s="34">
        <v>3670</v>
      </c>
    </row>
    <row r="1600" spans="1:7" x14ac:dyDescent="0.35">
      <c r="A1600">
        <v>2009</v>
      </c>
      <c r="B1600" t="s">
        <v>7</v>
      </c>
      <c r="C1600" t="s">
        <v>26</v>
      </c>
      <c r="D1600" t="s">
        <v>27</v>
      </c>
      <c r="E1600" t="s">
        <v>90</v>
      </c>
      <c r="F1600" t="s">
        <v>91</v>
      </c>
      <c r="G1600" s="34">
        <v>3950</v>
      </c>
    </row>
    <row r="1601" spans="1:7" x14ac:dyDescent="0.35">
      <c r="A1601">
        <v>2010</v>
      </c>
      <c r="B1601" t="s">
        <v>7</v>
      </c>
      <c r="C1601" t="s">
        <v>26</v>
      </c>
      <c r="D1601" t="s">
        <v>27</v>
      </c>
      <c r="E1601" t="s">
        <v>90</v>
      </c>
      <c r="F1601" t="s">
        <v>91</v>
      </c>
      <c r="G1601" s="34">
        <v>100</v>
      </c>
    </row>
    <row r="1602" spans="1:7" x14ac:dyDescent="0.35">
      <c r="A1602">
        <v>2011</v>
      </c>
      <c r="B1602" t="s">
        <v>7</v>
      </c>
      <c r="C1602" t="s">
        <v>26</v>
      </c>
      <c r="D1602" t="s">
        <v>27</v>
      </c>
      <c r="E1602" t="s">
        <v>90</v>
      </c>
      <c r="F1602" t="s">
        <v>91</v>
      </c>
      <c r="G1602" s="34">
        <v>4000</v>
      </c>
    </row>
    <row r="1603" spans="1:7" x14ac:dyDescent="0.35">
      <c r="A1603">
        <v>2012</v>
      </c>
      <c r="B1603" t="s">
        <v>7</v>
      </c>
      <c r="C1603" t="s">
        <v>26</v>
      </c>
      <c r="D1603" t="s">
        <v>27</v>
      </c>
      <c r="E1603" t="s">
        <v>90</v>
      </c>
      <c r="F1603" t="s">
        <v>91</v>
      </c>
      <c r="G1603" s="34">
        <v>1550</v>
      </c>
    </row>
    <row r="1604" spans="1:7" x14ac:dyDescent="0.35">
      <c r="A1604">
        <v>2013</v>
      </c>
      <c r="B1604" t="s">
        <v>7</v>
      </c>
      <c r="C1604" t="s">
        <v>26</v>
      </c>
      <c r="D1604" t="s">
        <v>27</v>
      </c>
      <c r="E1604" t="s">
        <v>90</v>
      </c>
      <c r="F1604" t="s">
        <v>91</v>
      </c>
      <c r="G1604" s="35">
        <v>1000</v>
      </c>
    </row>
    <row r="1605" spans="1:7" x14ac:dyDescent="0.35">
      <c r="A1605">
        <v>2014</v>
      </c>
      <c r="B1605" t="s">
        <v>7</v>
      </c>
      <c r="C1605" t="s">
        <v>26</v>
      </c>
      <c r="D1605" t="s">
        <v>27</v>
      </c>
      <c r="E1605" t="s">
        <v>90</v>
      </c>
      <c r="F1605" t="s">
        <v>91</v>
      </c>
      <c r="G1605" s="35">
        <v>1000</v>
      </c>
    </row>
    <row r="1606" spans="1:7" x14ac:dyDescent="0.35">
      <c r="A1606">
        <v>2015</v>
      </c>
      <c r="B1606" t="s">
        <v>7</v>
      </c>
      <c r="C1606" t="s">
        <v>26</v>
      </c>
      <c r="D1606" t="s">
        <v>27</v>
      </c>
      <c r="E1606" t="s">
        <v>90</v>
      </c>
      <c r="F1606" t="s">
        <v>91</v>
      </c>
      <c r="G1606" s="35">
        <v>500</v>
      </c>
    </row>
    <row r="1607" spans="1:7" x14ac:dyDescent="0.35">
      <c r="A1607">
        <v>2016</v>
      </c>
      <c r="B1607" t="s">
        <v>7</v>
      </c>
      <c r="C1607" t="s">
        <v>26</v>
      </c>
      <c r="D1607" t="s">
        <v>27</v>
      </c>
      <c r="E1607" t="s">
        <v>90</v>
      </c>
      <c r="F1607" t="s">
        <v>91</v>
      </c>
      <c r="G1607" s="35">
        <v>0</v>
      </c>
    </row>
    <row r="1608" spans="1:7" x14ac:dyDescent="0.35">
      <c r="A1608">
        <v>2000</v>
      </c>
      <c r="B1608" t="s">
        <v>12</v>
      </c>
      <c r="C1608" t="s">
        <v>28</v>
      </c>
      <c r="D1608" t="s">
        <v>29</v>
      </c>
      <c r="E1608" t="s">
        <v>90</v>
      </c>
      <c r="F1608" t="s">
        <v>91</v>
      </c>
      <c r="G1608" s="34">
        <v>250</v>
      </c>
    </row>
    <row r="1609" spans="1:7" x14ac:dyDescent="0.35">
      <c r="A1609">
        <v>2001</v>
      </c>
      <c r="B1609" t="s">
        <v>12</v>
      </c>
      <c r="C1609" t="s">
        <v>28</v>
      </c>
      <c r="D1609" t="s">
        <v>29</v>
      </c>
      <c r="E1609" t="s">
        <v>90</v>
      </c>
      <c r="F1609" t="s">
        <v>91</v>
      </c>
      <c r="G1609" s="34">
        <v>0</v>
      </c>
    </row>
    <row r="1610" spans="1:7" x14ac:dyDescent="0.35">
      <c r="A1610">
        <v>2002</v>
      </c>
      <c r="B1610" t="s">
        <v>12</v>
      </c>
      <c r="C1610" t="s">
        <v>28</v>
      </c>
      <c r="D1610" t="s">
        <v>29</v>
      </c>
      <c r="E1610" t="s">
        <v>90</v>
      </c>
      <c r="F1610" t="s">
        <v>91</v>
      </c>
      <c r="G1610" s="34">
        <v>2148</v>
      </c>
    </row>
    <row r="1611" spans="1:7" x14ac:dyDescent="0.35">
      <c r="A1611">
        <v>2003</v>
      </c>
      <c r="B1611" t="s">
        <v>12</v>
      </c>
      <c r="C1611" t="s">
        <v>28</v>
      </c>
      <c r="D1611" t="s">
        <v>29</v>
      </c>
      <c r="E1611" t="s">
        <v>90</v>
      </c>
      <c r="F1611" t="s">
        <v>91</v>
      </c>
      <c r="G1611" s="34">
        <v>1742</v>
      </c>
    </row>
    <row r="1612" spans="1:7" x14ac:dyDescent="0.35">
      <c r="A1612">
        <v>2004</v>
      </c>
      <c r="B1612" t="s">
        <v>12</v>
      </c>
      <c r="C1612" t="s">
        <v>28</v>
      </c>
      <c r="D1612" t="s">
        <v>29</v>
      </c>
      <c r="E1612" t="s">
        <v>90</v>
      </c>
      <c r="F1612" t="s">
        <v>91</v>
      </c>
      <c r="G1612" s="34">
        <v>2770</v>
      </c>
    </row>
    <row r="1613" spans="1:7" x14ac:dyDescent="0.35">
      <c r="A1613">
        <v>2005</v>
      </c>
      <c r="B1613" t="s">
        <v>12</v>
      </c>
      <c r="C1613" t="s">
        <v>28</v>
      </c>
      <c r="D1613" t="s">
        <v>29</v>
      </c>
      <c r="E1613" t="s">
        <v>90</v>
      </c>
      <c r="F1613" t="s">
        <v>91</v>
      </c>
      <c r="G1613" s="34">
        <v>1742</v>
      </c>
    </row>
    <row r="1614" spans="1:7" x14ac:dyDescent="0.35">
      <c r="A1614">
        <v>2006</v>
      </c>
      <c r="B1614" t="s">
        <v>12</v>
      </c>
      <c r="C1614" t="s">
        <v>28</v>
      </c>
      <c r="D1614" t="s">
        <v>29</v>
      </c>
      <c r="E1614" t="s">
        <v>90</v>
      </c>
      <c r="F1614" t="s">
        <v>91</v>
      </c>
      <c r="G1614" s="34">
        <v>0</v>
      </c>
    </row>
    <row r="1615" spans="1:7" x14ac:dyDescent="0.35">
      <c r="A1615">
        <v>2007</v>
      </c>
      <c r="B1615" t="s">
        <v>12</v>
      </c>
      <c r="C1615" t="s">
        <v>28</v>
      </c>
      <c r="D1615" t="s">
        <v>29</v>
      </c>
      <c r="E1615" t="s">
        <v>90</v>
      </c>
      <c r="F1615" t="s">
        <v>91</v>
      </c>
      <c r="G1615" s="34">
        <v>0</v>
      </c>
    </row>
    <row r="1616" spans="1:7" x14ac:dyDescent="0.35">
      <c r="A1616">
        <v>2008</v>
      </c>
      <c r="B1616" t="s">
        <v>12</v>
      </c>
      <c r="C1616" t="s">
        <v>28</v>
      </c>
      <c r="D1616" t="s">
        <v>29</v>
      </c>
      <c r="E1616" t="s">
        <v>90</v>
      </c>
      <c r="F1616" t="s">
        <v>91</v>
      </c>
      <c r="G1616" s="34">
        <v>0</v>
      </c>
    </row>
    <row r="1617" spans="1:7" x14ac:dyDescent="0.35">
      <c r="A1617">
        <v>2009</v>
      </c>
      <c r="B1617" t="s">
        <v>12</v>
      </c>
      <c r="C1617" t="s">
        <v>28</v>
      </c>
      <c r="D1617" t="s">
        <v>29</v>
      </c>
      <c r="E1617" t="s">
        <v>90</v>
      </c>
      <c r="F1617" t="s">
        <v>91</v>
      </c>
      <c r="G1617" s="34">
        <v>0</v>
      </c>
    </row>
    <row r="1618" spans="1:7" x14ac:dyDescent="0.35">
      <c r="A1618">
        <v>2010</v>
      </c>
      <c r="B1618" t="s">
        <v>12</v>
      </c>
      <c r="C1618" t="s">
        <v>28</v>
      </c>
      <c r="D1618" t="s">
        <v>29</v>
      </c>
      <c r="E1618" t="s">
        <v>90</v>
      </c>
      <c r="F1618" t="s">
        <v>91</v>
      </c>
      <c r="G1618" s="34">
        <v>0</v>
      </c>
    </row>
    <row r="1619" spans="1:7" x14ac:dyDescent="0.35">
      <c r="A1619">
        <v>2011</v>
      </c>
      <c r="B1619" t="s">
        <v>12</v>
      </c>
      <c r="C1619" t="s">
        <v>28</v>
      </c>
      <c r="D1619" t="s">
        <v>29</v>
      </c>
      <c r="E1619" t="s">
        <v>90</v>
      </c>
      <c r="F1619" t="s">
        <v>91</v>
      </c>
      <c r="G1619" s="34">
        <v>0</v>
      </c>
    </row>
    <row r="1620" spans="1:7" x14ac:dyDescent="0.35">
      <c r="A1620">
        <v>2012</v>
      </c>
      <c r="B1620" t="s">
        <v>12</v>
      </c>
      <c r="C1620" t="s">
        <v>28</v>
      </c>
      <c r="D1620" t="s">
        <v>29</v>
      </c>
      <c r="E1620" t="s">
        <v>90</v>
      </c>
      <c r="F1620" t="s">
        <v>91</v>
      </c>
      <c r="G1620" s="34">
        <v>0</v>
      </c>
    </row>
    <row r="1621" spans="1:7" x14ac:dyDescent="0.35">
      <c r="A1621">
        <v>2013</v>
      </c>
      <c r="B1621" t="s">
        <v>12</v>
      </c>
      <c r="C1621" t="s">
        <v>28</v>
      </c>
      <c r="D1621" t="s">
        <v>29</v>
      </c>
      <c r="E1621" t="s">
        <v>90</v>
      </c>
      <c r="F1621" t="s">
        <v>91</v>
      </c>
      <c r="G1621" s="35">
        <v>0</v>
      </c>
    </row>
    <row r="1622" spans="1:7" x14ac:dyDescent="0.35">
      <c r="A1622">
        <v>2014</v>
      </c>
      <c r="B1622" t="s">
        <v>12</v>
      </c>
      <c r="C1622" t="s">
        <v>28</v>
      </c>
      <c r="D1622" t="s">
        <v>29</v>
      </c>
      <c r="E1622" t="s">
        <v>90</v>
      </c>
      <c r="F1622" t="s">
        <v>91</v>
      </c>
      <c r="G1622" s="35">
        <v>0</v>
      </c>
    </row>
    <row r="1623" spans="1:7" x14ac:dyDescent="0.35">
      <c r="A1623">
        <v>2015</v>
      </c>
      <c r="B1623" t="s">
        <v>12</v>
      </c>
      <c r="C1623" t="s">
        <v>28</v>
      </c>
      <c r="D1623" t="s">
        <v>29</v>
      </c>
      <c r="E1623" t="s">
        <v>90</v>
      </c>
      <c r="F1623" t="s">
        <v>91</v>
      </c>
      <c r="G1623" s="35">
        <v>0</v>
      </c>
    </row>
    <row r="1624" spans="1:7" x14ac:dyDescent="0.35">
      <c r="A1624">
        <v>2016</v>
      </c>
      <c r="B1624" t="s">
        <v>12</v>
      </c>
      <c r="C1624" t="s">
        <v>28</v>
      </c>
      <c r="D1624" t="s">
        <v>29</v>
      </c>
      <c r="E1624" t="s">
        <v>90</v>
      </c>
      <c r="F1624" t="s">
        <v>91</v>
      </c>
      <c r="G1624" s="35">
        <v>5000</v>
      </c>
    </row>
    <row r="1625" spans="1:7" x14ac:dyDescent="0.35">
      <c r="A1625">
        <v>2000</v>
      </c>
      <c r="B1625" t="s">
        <v>12</v>
      </c>
      <c r="C1625" t="s">
        <v>30</v>
      </c>
      <c r="D1625" t="s">
        <v>31</v>
      </c>
      <c r="E1625" t="s">
        <v>90</v>
      </c>
      <c r="F1625" t="s">
        <v>91</v>
      </c>
      <c r="G1625" s="34">
        <v>0</v>
      </c>
    </row>
    <row r="1626" spans="1:7" x14ac:dyDescent="0.35">
      <c r="A1626">
        <v>2001</v>
      </c>
      <c r="B1626" t="s">
        <v>12</v>
      </c>
      <c r="C1626" t="s">
        <v>30</v>
      </c>
      <c r="D1626" t="s">
        <v>31</v>
      </c>
      <c r="E1626" t="s">
        <v>90</v>
      </c>
      <c r="F1626" t="s">
        <v>91</v>
      </c>
      <c r="G1626" s="34">
        <v>0</v>
      </c>
    </row>
    <row r="1627" spans="1:7" x14ac:dyDescent="0.35">
      <c r="A1627">
        <v>2002</v>
      </c>
      <c r="B1627" t="s">
        <v>12</v>
      </c>
      <c r="C1627" t="s">
        <v>30</v>
      </c>
      <c r="D1627" t="s">
        <v>31</v>
      </c>
      <c r="E1627" t="s">
        <v>90</v>
      </c>
      <c r="F1627" t="s">
        <v>91</v>
      </c>
      <c r="G1627" s="34">
        <v>2150</v>
      </c>
    </row>
    <row r="1628" spans="1:7" x14ac:dyDescent="0.35">
      <c r="A1628">
        <v>2003</v>
      </c>
      <c r="B1628" t="s">
        <v>12</v>
      </c>
      <c r="C1628" t="s">
        <v>30</v>
      </c>
      <c r="D1628" t="s">
        <v>31</v>
      </c>
      <c r="E1628" t="s">
        <v>90</v>
      </c>
      <c r="F1628" t="s">
        <v>91</v>
      </c>
      <c r="G1628" s="34">
        <v>0</v>
      </c>
    </row>
    <row r="1629" spans="1:7" x14ac:dyDescent="0.35">
      <c r="A1629">
        <v>2004</v>
      </c>
      <c r="B1629" t="s">
        <v>12</v>
      </c>
      <c r="C1629" t="s">
        <v>30</v>
      </c>
      <c r="D1629" t="s">
        <v>31</v>
      </c>
      <c r="E1629" t="s">
        <v>90</v>
      </c>
      <c r="F1629" t="s">
        <v>91</v>
      </c>
      <c r="G1629" s="34">
        <v>0</v>
      </c>
    </row>
    <row r="1630" spans="1:7" x14ac:dyDescent="0.35">
      <c r="A1630">
        <v>2005</v>
      </c>
      <c r="B1630" t="s">
        <v>12</v>
      </c>
      <c r="C1630" t="s">
        <v>30</v>
      </c>
      <c r="D1630" t="s">
        <v>31</v>
      </c>
      <c r="E1630" t="s">
        <v>90</v>
      </c>
      <c r="F1630" t="s">
        <v>91</v>
      </c>
      <c r="G1630" s="34">
        <v>0</v>
      </c>
    </row>
    <row r="1631" spans="1:7" x14ac:dyDescent="0.35">
      <c r="A1631">
        <v>2006</v>
      </c>
      <c r="B1631" t="s">
        <v>12</v>
      </c>
      <c r="C1631" t="s">
        <v>30</v>
      </c>
      <c r="D1631" t="s">
        <v>31</v>
      </c>
      <c r="E1631" t="s">
        <v>90</v>
      </c>
      <c r="F1631" t="s">
        <v>91</v>
      </c>
      <c r="G1631" s="34">
        <v>0</v>
      </c>
    </row>
    <row r="1632" spans="1:7" x14ac:dyDescent="0.35">
      <c r="A1632">
        <v>2007</v>
      </c>
      <c r="B1632" t="s">
        <v>12</v>
      </c>
      <c r="C1632" t="s">
        <v>30</v>
      </c>
      <c r="D1632" t="s">
        <v>31</v>
      </c>
      <c r="E1632" t="s">
        <v>90</v>
      </c>
      <c r="F1632" t="s">
        <v>91</v>
      </c>
      <c r="G1632" s="34">
        <v>0</v>
      </c>
    </row>
    <row r="1633" spans="1:7" x14ac:dyDescent="0.35">
      <c r="A1633">
        <v>2008</v>
      </c>
      <c r="B1633" t="s">
        <v>12</v>
      </c>
      <c r="C1633" t="s">
        <v>30</v>
      </c>
      <c r="D1633" t="s">
        <v>31</v>
      </c>
      <c r="E1633" t="s">
        <v>90</v>
      </c>
      <c r="F1633" t="s">
        <v>91</v>
      </c>
      <c r="G1633" s="34">
        <v>0</v>
      </c>
    </row>
    <row r="1634" spans="1:7" x14ac:dyDescent="0.35">
      <c r="A1634">
        <v>2009</v>
      </c>
      <c r="B1634" t="s">
        <v>12</v>
      </c>
      <c r="C1634" t="s">
        <v>30</v>
      </c>
      <c r="D1634" t="s">
        <v>31</v>
      </c>
      <c r="E1634" t="s">
        <v>90</v>
      </c>
      <c r="F1634" t="s">
        <v>91</v>
      </c>
      <c r="G1634" s="34">
        <v>0</v>
      </c>
    </row>
    <row r="1635" spans="1:7" x14ac:dyDescent="0.35">
      <c r="A1635">
        <v>2010</v>
      </c>
      <c r="B1635" t="s">
        <v>12</v>
      </c>
      <c r="C1635" t="s">
        <v>30</v>
      </c>
      <c r="D1635" t="s">
        <v>31</v>
      </c>
      <c r="E1635" t="s">
        <v>90</v>
      </c>
      <c r="F1635" t="s">
        <v>91</v>
      </c>
      <c r="G1635" s="34">
        <v>0</v>
      </c>
    </row>
    <row r="1636" spans="1:7" x14ac:dyDescent="0.35">
      <c r="A1636">
        <v>2011</v>
      </c>
      <c r="B1636" t="s">
        <v>12</v>
      </c>
      <c r="C1636" t="s">
        <v>30</v>
      </c>
      <c r="D1636" t="s">
        <v>31</v>
      </c>
      <c r="E1636" t="s">
        <v>90</v>
      </c>
      <c r="F1636" t="s">
        <v>91</v>
      </c>
      <c r="G1636" s="34">
        <v>0</v>
      </c>
    </row>
    <row r="1637" spans="1:7" x14ac:dyDescent="0.35">
      <c r="A1637">
        <v>2012</v>
      </c>
      <c r="B1637" t="s">
        <v>12</v>
      </c>
      <c r="C1637" t="s">
        <v>30</v>
      </c>
      <c r="D1637" t="s">
        <v>31</v>
      </c>
      <c r="E1637" t="s">
        <v>90</v>
      </c>
      <c r="F1637" t="s">
        <v>91</v>
      </c>
      <c r="G1637" s="34">
        <v>2000</v>
      </c>
    </row>
    <row r="1638" spans="1:7" x14ac:dyDescent="0.35">
      <c r="A1638">
        <v>2013</v>
      </c>
      <c r="B1638" t="s">
        <v>12</v>
      </c>
      <c r="C1638" t="s">
        <v>30</v>
      </c>
      <c r="D1638" t="s">
        <v>31</v>
      </c>
      <c r="E1638" t="s">
        <v>90</v>
      </c>
      <c r="F1638" t="s">
        <v>91</v>
      </c>
      <c r="G1638" s="35">
        <v>0</v>
      </c>
    </row>
    <row r="1639" spans="1:7" x14ac:dyDescent="0.35">
      <c r="A1639">
        <v>2014</v>
      </c>
      <c r="B1639" t="s">
        <v>12</v>
      </c>
      <c r="C1639" t="s">
        <v>30</v>
      </c>
      <c r="D1639" t="s">
        <v>31</v>
      </c>
      <c r="E1639" t="s">
        <v>90</v>
      </c>
      <c r="F1639" t="s">
        <v>91</v>
      </c>
      <c r="G1639" s="35">
        <v>0</v>
      </c>
    </row>
    <row r="1640" spans="1:7" x14ac:dyDescent="0.35">
      <c r="A1640">
        <v>2015</v>
      </c>
      <c r="B1640" t="s">
        <v>12</v>
      </c>
      <c r="C1640" t="s">
        <v>30</v>
      </c>
      <c r="D1640" t="s">
        <v>31</v>
      </c>
      <c r="E1640" t="s">
        <v>90</v>
      </c>
      <c r="F1640" t="s">
        <v>91</v>
      </c>
      <c r="G1640" s="35">
        <v>0</v>
      </c>
    </row>
    <row r="1641" spans="1:7" x14ac:dyDescent="0.35">
      <c r="A1641">
        <v>2016</v>
      </c>
      <c r="B1641" t="s">
        <v>12</v>
      </c>
      <c r="C1641" t="s">
        <v>30</v>
      </c>
      <c r="D1641" t="s">
        <v>31</v>
      </c>
      <c r="E1641" t="s">
        <v>90</v>
      </c>
      <c r="F1641" t="s">
        <v>91</v>
      </c>
      <c r="G1641" s="35">
        <v>0</v>
      </c>
    </row>
    <row r="1642" spans="1:7" x14ac:dyDescent="0.35">
      <c r="A1642">
        <v>2000</v>
      </c>
      <c r="B1642" t="s">
        <v>12</v>
      </c>
      <c r="C1642" t="s">
        <v>32</v>
      </c>
      <c r="D1642" t="s">
        <v>33</v>
      </c>
      <c r="E1642" t="s">
        <v>90</v>
      </c>
      <c r="F1642" t="s">
        <v>91</v>
      </c>
      <c r="G1642" s="34">
        <v>0</v>
      </c>
    </row>
    <row r="1643" spans="1:7" x14ac:dyDescent="0.35">
      <c r="A1643">
        <v>2001</v>
      </c>
      <c r="B1643" t="s">
        <v>12</v>
      </c>
      <c r="C1643" t="s">
        <v>32</v>
      </c>
      <c r="D1643" t="s">
        <v>33</v>
      </c>
      <c r="E1643" t="s">
        <v>90</v>
      </c>
      <c r="F1643" t="s">
        <v>91</v>
      </c>
      <c r="G1643" s="34">
        <v>0</v>
      </c>
    </row>
    <row r="1644" spans="1:7" x14ac:dyDescent="0.35">
      <c r="A1644">
        <v>2002</v>
      </c>
      <c r="B1644" t="s">
        <v>12</v>
      </c>
      <c r="C1644" t="s">
        <v>32</v>
      </c>
      <c r="D1644" t="s">
        <v>33</v>
      </c>
      <c r="E1644" t="s">
        <v>90</v>
      </c>
      <c r="F1644" t="s">
        <v>91</v>
      </c>
      <c r="G1644" s="34">
        <v>1100</v>
      </c>
    </row>
    <row r="1645" spans="1:7" x14ac:dyDescent="0.35">
      <c r="A1645">
        <v>2003</v>
      </c>
      <c r="B1645" t="s">
        <v>12</v>
      </c>
      <c r="C1645" t="s">
        <v>32</v>
      </c>
      <c r="D1645" t="s">
        <v>33</v>
      </c>
      <c r="E1645" t="s">
        <v>90</v>
      </c>
      <c r="F1645" t="s">
        <v>91</v>
      </c>
      <c r="G1645" s="34">
        <v>135</v>
      </c>
    </row>
    <row r="1646" spans="1:7" x14ac:dyDescent="0.35">
      <c r="A1646">
        <v>2004</v>
      </c>
      <c r="B1646" t="s">
        <v>12</v>
      </c>
      <c r="C1646" t="s">
        <v>32</v>
      </c>
      <c r="D1646" t="s">
        <v>33</v>
      </c>
      <c r="E1646" t="s">
        <v>90</v>
      </c>
      <c r="F1646" t="s">
        <v>91</v>
      </c>
      <c r="G1646" s="34">
        <v>0</v>
      </c>
    </row>
    <row r="1647" spans="1:7" x14ac:dyDescent="0.35">
      <c r="A1647">
        <v>2005</v>
      </c>
      <c r="B1647" t="s">
        <v>12</v>
      </c>
      <c r="C1647" t="s">
        <v>32</v>
      </c>
      <c r="D1647" t="s">
        <v>33</v>
      </c>
      <c r="E1647" t="s">
        <v>90</v>
      </c>
      <c r="F1647" t="s">
        <v>91</v>
      </c>
      <c r="G1647" s="34">
        <v>135</v>
      </c>
    </row>
    <row r="1648" spans="1:7" x14ac:dyDescent="0.35">
      <c r="A1648">
        <v>2006</v>
      </c>
      <c r="B1648" t="s">
        <v>12</v>
      </c>
      <c r="C1648" t="s">
        <v>32</v>
      </c>
      <c r="D1648" t="s">
        <v>33</v>
      </c>
      <c r="E1648" t="s">
        <v>90</v>
      </c>
      <c r="F1648" t="s">
        <v>91</v>
      </c>
      <c r="G1648" s="34">
        <v>0</v>
      </c>
    </row>
    <row r="1649" spans="1:7" x14ac:dyDescent="0.35">
      <c r="A1649">
        <v>2007</v>
      </c>
      <c r="B1649" t="s">
        <v>12</v>
      </c>
      <c r="C1649" t="s">
        <v>32</v>
      </c>
      <c r="D1649" t="s">
        <v>33</v>
      </c>
      <c r="E1649" t="s">
        <v>90</v>
      </c>
      <c r="F1649" t="s">
        <v>91</v>
      </c>
      <c r="G1649" s="34">
        <v>300</v>
      </c>
    </row>
    <row r="1650" spans="1:7" x14ac:dyDescent="0.35">
      <c r="A1650">
        <v>2008</v>
      </c>
      <c r="B1650" t="s">
        <v>12</v>
      </c>
      <c r="C1650" t="s">
        <v>32</v>
      </c>
      <c r="D1650" t="s">
        <v>33</v>
      </c>
      <c r="E1650" t="s">
        <v>90</v>
      </c>
      <c r="F1650" t="s">
        <v>91</v>
      </c>
      <c r="G1650" s="34">
        <v>0</v>
      </c>
    </row>
    <row r="1651" spans="1:7" x14ac:dyDescent="0.35">
      <c r="A1651">
        <v>2009</v>
      </c>
      <c r="B1651" t="s">
        <v>12</v>
      </c>
      <c r="C1651" t="s">
        <v>32</v>
      </c>
      <c r="D1651" t="s">
        <v>33</v>
      </c>
      <c r="E1651" t="s">
        <v>90</v>
      </c>
      <c r="F1651" t="s">
        <v>91</v>
      </c>
      <c r="G1651" s="34">
        <v>0</v>
      </c>
    </row>
    <row r="1652" spans="1:7" x14ac:dyDescent="0.35">
      <c r="A1652">
        <v>2010</v>
      </c>
      <c r="B1652" t="s">
        <v>12</v>
      </c>
      <c r="C1652" t="s">
        <v>32</v>
      </c>
      <c r="D1652" t="s">
        <v>33</v>
      </c>
      <c r="E1652" t="s">
        <v>90</v>
      </c>
      <c r="F1652" t="s">
        <v>91</v>
      </c>
      <c r="G1652" s="34">
        <v>250</v>
      </c>
    </row>
    <row r="1653" spans="1:7" x14ac:dyDescent="0.35">
      <c r="A1653">
        <v>2011</v>
      </c>
      <c r="B1653" t="s">
        <v>12</v>
      </c>
      <c r="C1653" t="s">
        <v>32</v>
      </c>
      <c r="D1653" t="s">
        <v>33</v>
      </c>
      <c r="E1653" t="s">
        <v>90</v>
      </c>
      <c r="F1653" t="s">
        <v>91</v>
      </c>
      <c r="G1653" s="34">
        <v>0</v>
      </c>
    </row>
    <row r="1654" spans="1:7" x14ac:dyDescent="0.35">
      <c r="A1654">
        <v>2012</v>
      </c>
      <c r="B1654" t="s">
        <v>12</v>
      </c>
      <c r="C1654" t="s">
        <v>32</v>
      </c>
      <c r="D1654" t="s">
        <v>33</v>
      </c>
      <c r="E1654" t="s">
        <v>90</v>
      </c>
      <c r="F1654" t="s">
        <v>91</v>
      </c>
      <c r="G1654" s="34">
        <v>0</v>
      </c>
    </row>
    <row r="1655" spans="1:7" x14ac:dyDescent="0.35">
      <c r="A1655">
        <v>2013</v>
      </c>
      <c r="B1655" t="s">
        <v>12</v>
      </c>
      <c r="C1655" t="s">
        <v>32</v>
      </c>
      <c r="D1655" t="s">
        <v>33</v>
      </c>
      <c r="E1655" t="s">
        <v>90</v>
      </c>
      <c r="F1655" t="s">
        <v>91</v>
      </c>
      <c r="G1655" s="35">
        <v>0</v>
      </c>
    </row>
    <row r="1656" spans="1:7" x14ac:dyDescent="0.35">
      <c r="A1656">
        <v>2014</v>
      </c>
      <c r="B1656" t="s">
        <v>12</v>
      </c>
      <c r="C1656" t="s">
        <v>32</v>
      </c>
      <c r="D1656" t="s">
        <v>33</v>
      </c>
      <c r="E1656" t="s">
        <v>90</v>
      </c>
      <c r="F1656" t="s">
        <v>91</v>
      </c>
      <c r="G1656" s="35">
        <v>0</v>
      </c>
    </row>
    <row r="1657" spans="1:7" x14ac:dyDescent="0.35">
      <c r="A1657">
        <v>2015</v>
      </c>
      <c r="B1657" t="s">
        <v>12</v>
      </c>
      <c r="C1657" t="s">
        <v>32</v>
      </c>
      <c r="D1657" t="s">
        <v>33</v>
      </c>
      <c r="E1657" t="s">
        <v>90</v>
      </c>
      <c r="F1657" t="s">
        <v>91</v>
      </c>
      <c r="G1657" s="35">
        <v>0</v>
      </c>
    </row>
    <row r="1658" spans="1:7" x14ac:dyDescent="0.35">
      <c r="A1658">
        <v>2016</v>
      </c>
      <c r="B1658" t="s">
        <v>12</v>
      </c>
      <c r="C1658" t="s">
        <v>32</v>
      </c>
      <c r="D1658" t="s">
        <v>33</v>
      </c>
      <c r="E1658" t="s">
        <v>90</v>
      </c>
      <c r="F1658" t="s">
        <v>91</v>
      </c>
      <c r="G1658" s="35">
        <v>0</v>
      </c>
    </row>
    <row r="1659" spans="1:7" x14ac:dyDescent="0.35">
      <c r="A1659">
        <v>2000</v>
      </c>
      <c r="B1659" t="s">
        <v>12</v>
      </c>
      <c r="C1659" t="s">
        <v>34</v>
      </c>
      <c r="D1659" t="s">
        <v>35</v>
      </c>
      <c r="E1659" t="s">
        <v>90</v>
      </c>
      <c r="F1659" t="s">
        <v>91</v>
      </c>
      <c r="G1659" s="34">
        <v>1200</v>
      </c>
    </row>
    <row r="1660" spans="1:7" x14ac:dyDescent="0.35">
      <c r="A1660">
        <v>2001</v>
      </c>
      <c r="B1660" t="s">
        <v>12</v>
      </c>
      <c r="C1660" t="s">
        <v>34</v>
      </c>
      <c r="D1660" t="s">
        <v>35</v>
      </c>
      <c r="E1660" t="s">
        <v>90</v>
      </c>
      <c r="F1660" t="s">
        <v>91</v>
      </c>
      <c r="G1660" s="34">
        <v>3500</v>
      </c>
    </row>
    <row r="1661" spans="1:7" x14ac:dyDescent="0.35">
      <c r="A1661">
        <v>2002</v>
      </c>
      <c r="B1661" t="s">
        <v>12</v>
      </c>
      <c r="C1661" t="s">
        <v>34</v>
      </c>
      <c r="D1661" t="s">
        <v>35</v>
      </c>
      <c r="E1661" t="s">
        <v>90</v>
      </c>
      <c r="F1661" t="s">
        <v>91</v>
      </c>
      <c r="G1661" s="34">
        <v>10200</v>
      </c>
    </row>
    <row r="1662" spans="1:7" x14ac:dyDescent="0.35">
      <c r="A1662">
        <v>2003</v>
      </c>
      <c r="B1662" t="s">
        <v>12</v>
      </c>
      <c r="C1662" t="s">
        <v>34</v>
      </c>
      <c r="D1662" t="s">
        <v>35</v>
      </c>
      <c r="E1662" t="s">
        <v>90</v>
      </c>
      <c r="F1662" t="s">
        <v>91</v>
      </c>
      <c r="G1662" s="34">
        <v>0</v>
      </c>
    </row>
    <row r="1663" spans="1:7" x14ac:dyDescent="0.35">
      <c r="A1663">
        <v>2004</v>
      </c>
      <c r="B1663" t="s">
        <v>12</v>
      </c>
      <c r="C1663" t="s">
        <v>34</v>
      </c>
      <c r="D1663" t="s">
        <v>35</v>
      </c>
      <c r="E1663" t="s">
        <v>90</v>
      </c>
      <c r="F1663" t="s">
        <v>91</v>
      </c>
      <c r="G1663" s="34">
        <v>1400</v>
      </c>
    </row>
    <row r="1664" spans="1:7" x14ac:dyDescent="0.35">
      <c r="A1664">
        <v>2005</v>
      </c>
      <c r="B1664" t="s">
        <v>12</v>
      </c>
      <c r="C1664" t="s">
        <v>34</v>
      </c>
      <c r="D1664" t="s">
        <v>35</v>
      </c>
      <c r="E1664" t="s">
        <v>90</v>
      </c>
      <c r="F1664" t="s">
        <v>91</v>
      </c>
      <c r="G1664" s="34">
        <v>0</v>
      </c>
    </row>
    <row r="1665" spans="1:7" x14ac:dyDescent="0.35">
      <c r="A1665">
        <v>2006</v>
      </c>
      <c r="B1665" t="s">
        <v>12</v>
      </c>
      <c r="C1665" t="s">
        <v>34</v>
      </c>
      <c r="D1665" t="s">
        <v>35</v>
      </c>
      <c r="E1665" t="s">
        <v>90</v>
      </c>
      <c r="F1665" t="s">
        <v>91</v>
      </c>
      <c r="G1665" s="34">
        <v>1600</v>
      </c>
    </row>
    <row r="1666" spans="1:7" x14ac:dyDescent="0.35">
      <c r="A1666">
        <v>2007</v>
      </c>
      <c r="B1666" t="s">
        <v>12</v>
      </c>
      <c r="C1666" t="s">
        <v>34</v>
      </c>
      <c r="D1666" t="s">
        <v>35</v>
      </c>
      <c r="E1666" t="s">
        <v>90</v>
      </c>
      <c r="F1666" t="s">
        <v>91</v>
      </c>
      <c r="G1666" s="34">
        <v>0</v>
      </c>
    </row>
    <row r="1667" spans="1:7" x14ac:dyDescent="0.35">
      <c r="A1667">
        <v>2008</v>
      </c>
      <c r="B1667" t="s">
        <v>12</v>
      </c>
      <c r="C1667" t="s">
        <v>34</v>
      </c>
      <c r="D1667" t="s">
        <v>35</v>
      </c>
      <c r="E1667" t="s">
        <v>90</v>
      </c>
      <c r="F1667" t="s">
        <v>91</v>
      </c>
      <c r="G1667" s="34">
        <v>630</v>
      </c>
    </row>
    <row r="1668" spans="1:7" x14ac:dyDescent="0.35">
      <c r="A1668">
        <v>2009</v>
      </c>
      <c r="B1668" t="s">
        <v>12</v>
      </c>
      <c r="C1668" t="s">
        <v>34</v>
      </c>
      <c r="D1668" t="s">
        <v>35</v>
      </c>
      <c r="E1668" t="s">
        <v>90</v>
      </c>
      <c r="F1668" t="s">
        <v>91</v>
      </c>
      <c r="G1668" s="34">
        <v>2600</v>
      </c>
    </row>
    <row r="1669" spans="1:7" x14ac:dyDescent="0.35">
      <c r="A1669">
        <v>2010</v>
      </c>
      <c r="B1669" t="s">
        <v>12</v>
      </c>
      <c r="C1669" t="s">
        <v>34</v>
      </c>
      <c r="D1669" t="s">
        <v>35</v>
      </c>
      <c r="E1669" t="s">
        <v>90</v>
      </c>
      <c r="F1669" t="s">
        <v>91</v>
      </c>
      <c r="G1669" s="34">
        <v>1200</v>
      </c>
    </row>
    <row r="1670" spans="1:7" x14ac:dyDescent="0.35">
      <c r="A1670">
        <v>2011</v>
      </c>
      <c r="B1670" t="s">
        <v>12</v>
      </c>
      <c r="C1670" t="s">
        <v>34</v>
      </c>
      <c r="D1670" t="s">
        <v>35</v>
      </c>
      <c r="E1670" t="s">
        <v>90</v>
      </c>
      <c r="F1670" t="s">
        <v>91</v>
      </c>
      <c r="G1670" s="34">
        <v>0</v>
      </c>
    </row>
    <row r="1671" spans="1:7" x14ac:dyDescent="0.35">
      <c r="A1671">
        <v>2012</v>
      </c>
      <c r="B1671" t="s">
        <v>12</v>
      </c>
      <c r="C1671" t="s">
        <v>34</v>
      </c>
      <c r="D1671" t="s">
        <v>35</v>
      </c>
      <c r="E1671" t="s">
        <v>90</v>
      </c>
      <c r="F1671" t="s">
        <v>91</v>
      </c>
      <c r="G1671" s="34">
        <v>0</v>
      </c>
    </row>
    <row r="1672" spans="1:7" x14ac:dyDescent="0.35">
      <c r="A1672">
        <v>2013</v>
      </c>
      <c r="B1672" t="s">
        <v>12</v>
      </c>
      <c r="C1672" t="s">
        <v>34</v>
      </c>
      <c r="D1672" t="s">
        <v>35</v>
      </c>
      <c r="E1672" t="s">
        <v>90</v>
      </c>
      <c r="F1672" t="s">
        <v>91</v>
      </c>
      <c r="G1672" s="35">
        <v>150</v>
      </c>
    </row>
    <row r="1673" spans="1:7" x14ac:dyDescent="0.35">
      <c r="A1673">
        <v>2014</v>
      </c>
      <c r="B1673" t="s">
        <v>12</v>
      </c>
      <c r="C1673" t="s">
        <v>34</v>
      </c>
      <c r="D1673" t="s">
        <v>35</v>
      </c>
      <c r="E1673" t="s">
        <v>90</v>
      </c>
      <c r="F1673" t="s">
        <v>91</v>
      </c>
      <c r="G1673" s="35">
        <v>550</v>
      </c>
    </row>
    <row r="1674" spans="1:7" x14ac:dyDescent="0.35">
      <c r="A1674">
        <v>2015</v>
      </c>
      <c r="B1674" t="s">
        <v>12</v>
      </c>
      <c r="C1674" t="s">
        <v>34</v>
      </c>
      <c r="D1674" t="s">
        <v>35</v>
      </c>
      <c r="E1674" t="s">
        <v>90</v>
      </c>
      <c r="F1674" t="s">
        <v>91</v>
      </c>
      <c r="G1674" s="35">
        <v>610</v>
      </c>
    </row>
    <row r="1675" spans="1:7" x14ac:dyDescent="0.35">
      <c r="A1675">
        <v>2016</v>
      </c>
      <c r="B1675" t="s">
        <v>12</v>
      </c>
      <c r="C1675" t="s">
        <v>34</v>
      </c>
      <c r="D1675" t="s">
        <v>35</v>
      </c>
      <c r="E1675" t="s">
        <v>90</v>
      </c>
      <c r="F1675" t="s">
        <v>91</v>
      </c>
      <c r="G1675" s="35">
        <v>0</v>
      </c>
    </row>
    <row r="1676" spans="1:7" x14ac:dyDescent="0.35">
      <c r="A1676">
        <v>2000</v>
      </c>
      <c r="B1676" t="s">
        <v>12</v>
      </c>
      <c r="C1676" t="s">
        <v>36</v>
      </c>
      <c r="D1676" t="s">
        <v>37</v>
      </c>
      <c r="E1676" t="s">
        <v>90</v>
      </c>
      <c r="F1676" t="s">
        <v>91</v>
      </c>
      <c r="G1676" s="34">
        <v>1400</v>
      </c>
    </row>
    <row r="1677" spans="1:7" x14ac:dyDescent="0.35">
      <c r="A1677">
        <v>2001</v>
      </c>
      <c r="B1677" t="s">
        <v>12</v>
      </c>
      <c r="C1677" t="s">
        <v>36</v>
      </c>
      <c r="D1677" t="s">
        <v>37</v>
      </c>
      <c r="E1677" t="s">
        <v>90</v>
      </c>
      <c r="F1677" t="s">
        <v>91</v>
      </c>
      <c r="G1677" s="34">
        <v>2200</v>
      </c>
    </row>
    <row r="1678" spans="1:7" x14ac:dyDescent="0.35">
      <c r="A1678">
        <v>2002</v>
      </c>
      <c r="B1678" t="s">
        <v>12</v>
      </c>
      <c r="C1678" t="s">
        <v>36</v>
      </c>
      <c r="D1678" t="s">
        <v>37</v>
      </c>
      <c r="E1678" t="s">
        <v>90</v>
      </c>
      <c r="F1678" t="s">
        <v>91</v>
      </c>
      <c r="G1678" s="34">
        <v>700</v>
      </c>
    </row>
    <row r="1679" spans="1:7" x14ac:dyDescent="0.35">
      <c r="A1679">
        <v>2003</v>
      </c>
      <c r="B1679" t="s">
        <v>12</v>
      </c>
      <c r="C1679" t="s">
        <v>36</v>
      </c>
      <c r="D1679" t="s">
        <v>37</v>
      </c>
      <c r="E1679" t="s">
        <v>90</v>
      </c>
      <c r="F1679" t="s">
        <v>91</v>
      </c>
      <c r="G1679" s="34">
        <v>100</v>
      </c>
    </row>
    <row r="1680" spans="1:7" x14ac:dyDescent="0.35">
      <c r="A1680">
        <v>2004</v>
      </c>
      <c r="B1680" t="s">
        <v>12</v>
      </c>
      <c r="C1680" t="s">
        <v>36</v>
      </c>
      <c r="D1680" t="s">
        <v>37</v>
      </c>
      <c r="E1680" t="s">
        <v>90</v>
      </c>
      <c r="F1680" t="s">
        <v>91</v>
      </c>
      <c r="G1680" s="34">
        <v>0</v>
      </c>
    </row>
    <row r="1681" spans="1:7" x14ac:dyDescent="0.35">
      <c r="A1681">
        <v>2005</v>
      </c>
      <c r="B1681" t="s">
        <v>12</v>
      </c>
      <c r="C1681" t="s">
        <v>36</v>
      </c>
      <c r="D1681" t="s">
        <v>37</v>
      </c>
      <c r="E1681" t="s">
        <v>90</v>
      </c>
      <c r="F1681" t="s">
        <v>91</v>
      </c>
      <c r="G1681" s="34">
        <v>100</v>
      </c>
    </row>
    <row r="1682" spans="1:7" x14ac:dyDescent="0.35">
      <c r="A1682">
        <v>2006</v>
      </c>
      <c r="B1682" t="s">
        <v>12</v>
      </c>
      <c r="C1682" t="s">
        <v>36</v>
      </c>
      <c r="D1682" t="s">
        <v>37</v>
      </c>
      <c r="E1682" t="s">
        <v>90</v>
      </c>
      <c r="F1682" t="s">
        <v>91</v>
      </c>
      <c r="G1682" s="34">
        <v>500</v>
      </c>
    </row>
    <row r="1683" spans="1:7" x14ac:dyDescent="0.35">
      <c r="A1683">
        <v>2007</v>
      </c>
      <c r="B1683" t="s">
        <v>12</v>
      </c>
      <c r="C1683" t="s">
        <v>36</v>
      </c>
      <c r="D1683" t="s">
        <v>37</v>
      </c>
      <c r="E1683" t="s">
        <v>90</v>
      </c>
      <c r="F1683" t="s">
        <v>91</v>
      </c>
      <c r="G1683" s="34">
        <v>1</v>
      </c>
    </row>
    <row r="1684" spans="1:7" x14ac:dyDescent="0.35">
      <c r="A1684">
        <v>2008</v>
      </c>
      <c r="B1684" t="s">
        <v>12</v>
      </c>
      <c r="C1684" t="s">
        <v>36</v>
      </c>
      <c r="D1684" t="s">
        <v>37</v>
      </c>
      <c r="E1684" t="s">
        <v>90</v>
      </c>
      <c r="F1684" t="s">
        <v>91</v>
      </c>
      <c r="G1684" s="34">
        <v>1000</v>
      </c>
    </row>
    <row r="1685" spans="1:7" x14ac:dyDescent="0.35">
      <c r="A1685">
        <v>2009</v>
      </c>
      <c r="B1685" t="s">
        <v>12</v>
      </c>
      <c r="C1685" t="s">
        <v>36</v>
      </c>
      <c r="D1685" t="s">
        <v>37</v>
      </c>
      <c r="E1685" t="s">
        <v>90</v>
      </c>
      <c r="F1685" t="s">
        <v>91</v>
      </c>
      <c r="G1685" s="34">
        <v>4600</v>
      </c>
    </row>
    <row r="1686" spans="1:7" x14ac:dyDescent="0.35">
      <c r="A1686">
        <v>2010</v>
      </c>
      <c r="B1686" t="s">
        <v>12</v>
      </c>
      <c r="C1686" t="s">
        <v>36</v>
      </c>
      <c r="D1686" t="s">
        <v>37</v>
      </c>
      <c r="E1686" t="s">
        <v>90</v>
      </c>
      <c r="F1686" t="s">
        <v>91</v>
      </c>
      <c r="G1686" s="34">
        <v>0</v>
      </c>
    </row>
    <row r="1687" spans="1:7" x14ac:dyDescent="0.35">
      <c r="A1687">
        <v>2011</v>
      </c>
      <c r="B1687" t="s">
        <v>12</v>
      </c>
      <c r="C1687" t="s">
        <v>36</v>
      </c>
      <c r="D1687" t="s">
        <v>37</v>
      </c>
      <c r="E1687" t="s">
        <v>90</v>
      </c>
      <c r="F1687" t="s">
        <v>91</v>
      </c>
      <c r="G1687" s="34">
        <v>400</v>
      </c>
    </row>
    <row r="1688" spans="1:7" x14ac:dyDescent="0.35">
      <c r="A1688">
        <v>2012</v>
      </c>
      <c r="B1688" t="s">
        <v>12</v>
      </c>
      <c r="C1688" t="s">
        <v>36</v>
      </c>
      <c r="D1688" t="s">
        <v>37</v>
      </c>
      <c r="E1688" t="s">
        <v>90</v>
      </c>
      <c r="F1688" t="s">
        <v>91</v>
      </c>
      <c r="G1688" s="34">
        <v>0</v>
      </c>
    </row>
    <row r="1689" spans="1:7" x14ac:dyDescent="0.35">
      <c r="A1689">
        <v>2013</v>
      </c>
      <c r="B1689" t="s">
        <v>12</v>
      </c>
      <c r="C1689" t="s">
        <v>36</v>
      </c>
      <c r="D1689" t="s">
        <v>37</v>
      </c>
      <c r="E1689" t="s">
        <v>90</v>
      </c>
      <c r="F1689" t="s">
        <v>91</v>
      </c>
      <c r="G1689" s="35">
        <v>0</v>
      </c>
    </row>
    <row r="1690" spans="1:7" x14ac:dyDescent="0.35">
      <c r="A1690">
        <v>2014</v>
      </c>
      <c r="B1690" t="s">
        <v>12</v>
      </c>
      <c r="C1690" t="s">
        <v>36</v>
      </c>
      <c r="D1690" t="s">
        <v>37</v>
      </c>
      <c r="E1690" t="s">
        <v>90</v>
      </c>
      <c r="F1690" t="s">
        <v>91</v>
      </c>
      <c r="G1690" s="35">
        <v>0</v>
      </c>
    </row>
    <row r="1691" spans="1:7" x14ac:dyDescent="0.35">
      <c r="A1691">
        <v>2015</v>
      </c>
      <c r="B1691" t="s">
        <v>12</v>
      </c>
      <c r="C1691" t="s">
        <v>36</v>
      </c>
      <c r="D1691" t="s">
        <v>37</v>
      </c>
      <c r="E1691" t="s">
        <v>90</v>
      </c>
      <c r="F1691" t="s">
        <v>91</v>
      </c>
      <c r="G1691" s="35">
        <v>2100</v>
      </c>
    </row>
    <row r="1692" spans="1:7" x14ac:dyDescent="0.35">
      <c r="A1692">
        <v>2016</v>
      </c>
      <c r="B1692" t="s">
        <v>12</v>
      </c>
      <c r="C1692" t="s">
        <v>36</v>
      </c>
      <c r="D1692" t="s">
        <v>37</v>
      </c>
      <c r="E1692" t="s">
        <v>90</v>
      </c>
      <c r="F1692" t="s">
        <v>91</v>
      </c>
      <c r="G1692" s="35">
        <v>0</v>
      </c>
    </row>
    <row r="1693" spans="1:7" x14ac:dyDescent="0.35">
      <c r="A1693">
        <v>2000</v>
      </c>
      <c r="B1693" t="s">
        <v>12</v>
      </c>
      <c r="C1693" t="s">
        <v>38</v>
      </c>
      <c r="D1693" t="s">
        <v>39</v>
      </c>
      <c r="E1693" t="s">
        <v>90</v>
      </c>
      <c r="F1693" t="s">
        <v>91</v>
      </c>
      <c r="G1693" s="34">
        <v>60</v>
      </c>
    </row>
    <row r="1694" spans="1:7" x14ac:dyDescent="0.35">
      <c r="A1694">
        <v>2001</v>
      </c>
      <c r="B1694" t="s">
        <v>12</v>
      </c>
      <c r="C1694" t="s">
        <v>38</v>
      </c>
      <c r="D1694" t="s">
        <v>39</v>
      </c>
      <c r="E1694" t="s">
        <v>90</v>
      </c>
      <c r="F1694" t="s">
        <v>91</v>
      </c>
      <c r="G1694" s="34">
        <v>400</v>
      </c>
    </row>
    <row r="1695" spans="1:7" x14ac:dyDescent="0.35">
      <c r="A1695">
        <v>2002</v>
      </c>
      <c r="B1695" t="s">
        <v>12</v>
      </c>
      <c r="C1695" t="s">
        <v>38</v>
      </c>
      <c r="D1695" t="s">
        <v>39</v>
      </c>
      <c r="E1695" t="s">
        <v>90</v>
      </c>
      <c r="F1695" t="s">
        <v>91</v>
      </c>
      <c r="G1695" s="34">
        <v>1200</v>
      </c>
    </row>
    <row r="1696" spans="1:7" x14ac:dyDescent="0.35">
      <c r="A1696">
        <v>2003</v>
      </c>
      <c r="B1696" t="s">
        <v>12</v>
      </c>
      <c r="C1696" t="s">
        <v>38</v>
      </c>
      <c r="D1696" t="s">
        <v>39</v>
      </c>
      <c r="E1696" t="s">
        <v>90</v>
      </c>
      <c r="F1696" t="s">
        <v>91</v>
      </c>
      <c r="G1696" s="34">
        <v>4750</v>
      </c>
    </row>
    <row r="1697" spans="1:7" x14ac:dyDescent="0.35">
      <c r="A1697">
        <v>2004</v>
      </c>
      <c r="B1697" t="s">
        <v>12</v>
      </c>
      <c r="C1697" t="s">
        <v>38</v>
      </c>
      <c r="D1697" t="s">
        <v>39</v>
      </c>
      <c r="E1697" t="s">
        <v>90</v>
      </c>
      <c r="F1697" t="s">
        <v>91</v>
      </c>
      <c r="G1697" s="34">
        <v>4250</v>
      </c>
    </row>
    <row r="1698" spans="1:7" x14ac:dyDescent="0.35">
      <c r="A1698">
        <v>2005</v>
      </c>
      <c r="B1698" t="s">
        <v>12</v>
      </c>
      <c r="C1698" t="s">
        <v>38</v>
      </c>
      <c r="D1698" t="s">
        <v>39</v>
      </c>
      <c r="E1698" t="s">
        <v>90</v>
      </c>
      <c r="F1698" t="s">
        <v>91</v>
      </c>
      <c r="G1698" s="34">
        <v>4750</v>
      </c>
    </row>
    <row r="1699" spans="1:7" x14ac:dyDescent="0.35">
      <c r="A1699">
        <v>2006</v>
      </c>
      <c r="B1699" t="s">
        <v>12</v>
      </c>
      <c r="C1699" t="s">
        <v>38</v>
      </c>
      <c r="D1699" t="s">
        <v>39</v>
      </c>
      <c r="E1699" t="s">
        <v>90</v>
      </c>
      <c r="F1699" t="s">
        <v>91</v>
      </c>
      <c r="G1699" s="34">
        <v>1400</v>
      </c>
    </row>
    <row r="1700" spans="1:7" x14ac:dyDescent="0.35">
      <c r="A1700">
        <v>2007</v>
      </c>
      <c r="B1700" t="s">
        <v>12</v>
      </c>
      <c r="C1700" t="s">
        <v>38</v>
      </c>
      <c r="D1700" t="s">
        <v>39</v>
      </c>
      <c r="E1700" t="s">
        <v>90</v>
      </c>
      <c r="F1700" t="s">
        <v>91</v>
      </c>
      <c r="G1700" s="34">
        <v>4475</v>
      </c>
    </row>
    <row r="1701" spans="1:7" x14ac:dyDescent="0.35">
      <c r="A1701">
        <v>2008</v>
      </c>
      <c r="B1701" t="s">
        <v>12</v>
      </c>
      <c r="C1701" t="s">
        <v>38</v>
      </c>
      <c r="D1701" t="s">
        <v>39</v>
      </c>
      <c r="E1701" t="s">
        <v>90</v>
      </c>
      <c r="F1701" t="s">
        <v>91</v>
      </c>
      <c r="G1701" s="34">
        <v>0</v>
      </c>
    </row>
    <row r="1702" spans="1:7" x14ac:dyDescent="0.35">
      <c r="A1702">
        <v>2009</v>
      </c>
      <c r="B1702" t="s">
        <v>12</v>
      </c>
      <c r="C1702" t="s">
        <v>38</v>
      </c>
      <c r="D1702" t="s">
        <v>39</v>
      </c>
      <c r="E1702" t="s">
        <v>90</v>
      </c>
      <c r="F1702" t="s">
        <v>91</v>
      </c>
      <c r="G1702" s="34">
        <v>0</v>
      </c>
    </row>
    <row r="1703" spans="1:7" x14ac:dyDescent="0.35">
      <c r="A1703">
        <v>2010</v>
      </c>
      <c r="B1703" t="s">
        <v>12</v>
      </c>
      <c r="C1703" t="s">
        <v>38</v>
      </c>
      <c r="D1703" t="s">
        <v>39</v>
      </c>
      <c r="E1703" t="s">
        <v>90</v>
      </c>
      <c r="F1703" t="s">
        <v>91</v>
      </c>
      <c r="G1703" s="34">
        <v>0</v>
      </c>
    </row>
    <row r="1704" spans="1:7" x14ac:dyDescent="0.35">
      <c r="A1704">
        <v>2011</v>
      </c>
      <c r="B1704" t="s">
        <v>12</v>
      </c>
      <c r="C1704" t="s">
        <v>38</v>
      </c>
      <c r="D1704" t="s">
        <v>39</v>
      </c>
      <c r="E1704" t="s">
        <v>90</v>
      </c>
      <c r="F1704" t="s">
        <v>91</v>
      </c>
      <c r="G1704" s="34">
        <v>0</v>
      </c>
    </row>
    <row r="1705" spans="1:7" x14ac:dyDescent="0.35">
      <c r="A1705">
        <v>2012</v>
      </c>
      <c r="B1705" t="s">
        <v>12</v>
      </c>
      <c r="C1705" t="s">
        <v>38</v>
      </c>
      <c r="D1705" t="s">
        <v>39</v>
      </c>
      <c r="E1705" t="s">
        <v>90</v>
      </c>
      <c r="F1705" t="s">
        <v>91</v>
      </c>
      <c r="G1705" s="34">
        <v>0</v>
      </c>
    </row>
    <row r="1706" spans="1:7" x14ac:dyDescent="0.35">
      <c r="A1706">
        <v>2013</v>
      </c>
      <c r="B1706" t="s">
        <v>12</v>
      </c>
      <c r="C1706" t="s">
        <v>38</v>
      </c>
      <c r="D1706" t="s">
        <v>39</v>
      </c>
      <c r="E1706" t="s">
        <v>90</v>
      </c>
      <c r="F1706" t="s">
        <v>91</v>
      </c>
      <c r="G1706" s="35">
        <v>1500</v>
      </c>
    </row>
    <row r="1707" spans="1:7" x14ac:dyDescent="0.35">
      <c r="A1707">
        <v>2014</v>
      </c>
      <c r="B1707" t="s">
        <v>12</v>
      </c>
      <c r="C1707" t="s">
        <v>38</v>
      </c>
      <c r="D1707" t="s">
        <v>39</v>
      </c>
      <c r="E1707" t="s">
        <v>90</v>
      </c>
      <c r="F1707" t="s">
        <v>91</v>
      </c>
      <c r="G1707" s="35">
        <v>1600</v>
      </c>
    </row>
    <row r="1708" spans="1:7" x14ac:dyDescent="0.35">
      <c r="A1708">
        <v>2015</v>
      </c>
      <c r="B1708" t="s">
        <v>12</v>
      </c>
      <c r="C1708" t="s">
        <v>38</v>
      </c>
      <c r="D1708" t="s">
        <v>39</v>
      </c>
      <c r="E1708" t="s">
        <v>90</v>
      </c>
      <c r="F1708" t="s">
        <v>91</v>
      </c>
      <c r="G1708" s="35">
        <v>90</v>
      </c>
    </row>
    <row r="1709" spans="1:7" x14ac:dyDescent="0.35">
      <c r="A1709">
        <v>2016</v>
      </c>
      <c r="B1709" t="s">
        <v>12</v>
      </c>
      <c r="C1709" t="s">
        <v>38</v>
      </c>
      <c r="D1709" t="s">
        <v>39</v>
      </c>
      <c r="E1709" t="s">
        <v>90</v>
      </c>
      <c r="F1709" t="s">
        <v>91</v>
      </c>
      <c r="G1709" s="35">
        <v>400</v>
      </c>
    </row>
    <row r="1710" spans="1:7" x14ac:dyDescent="0.35">
      <c r="A1710">
        <v>2000</v>
      </c>
      <c r="B1710" t="s">
        <v>12</v>
      </c>
      <c r="C1710" t="s">
        <v>13</v>
      </c>
      <c r="D1710" t="s">
        <v>14</v>
      </c>
      <c r="E1710" t="s">
        <v>90</v>
      </c>
      <c r="F1710" t="s">
        <v>91</v>
      </c>
      <c r="G1710" s="34">
        <v>600</v>
      </c>
    </row>
    <row r="1711" spans="1:7" x14ac:dyDescent="0.35">
      <c r="A1711">
        <v>2001</v>
      </c>
      <c r="B1711" t="s">
        <v>12</v>
      </c>
      <c r="C1711" t="s">
        <v>13</v>
      </c>
      <c r="D1711" t="s">
        <v>14</v>
      </c>
      <c r="E1711" t="s">
        <v>90</v>
      </c>
      <c r="F1711" t="s">
        <v>91</v>
      </c>
      <c r="G1711" s="34">
        <v>750</v>
      </c>
    </row>
    <row r="1712" spans="1:7" x14ac:dyDescent="0.35">
      <c r="A1712">
        <v>2002</v>
      </c>
      <c r="B1712" t="s">
        <v>12</v>
      </c>
      <c r="C1712" t="s">
        <v>13</v>
      </c>
      <c r="D1712" t="s">
        <v>14</v>
      </c>
      <c r="E1712" t="s">
        <v>90</v>
      </c>
      <c r="F1712" t="s">
        <v>91</v>
      </c>
      <c r="G1712" s="34">
        <v>1975</v>
      </c>
    </row>
    <row r="1713" spans="1:7" x14ac:dyDescent="0.35">
      <c r="A1713">
        <v>2003</v>
      </c>
      <c r="B1713" t="s">
        <v>12</v>
      </c>
      <c r="C1713" t="s">
        <v>13</v>
      </c>
      <c r="D1713" t="s">
        <v>14</v>
      </c>
      <c r="E1713" t="s">
        <v>90</v>
      </c>
      <c r="F1713" t="s">
        <v>91</v>
      </c>
      <c r="G1713" s="34">
        <v>0</v>
      </c>
    </row>
    <row r="1714" spans="1:7" x14ac:dyDescent="0.35">
      <c r="A1714">
        <v>2004</v>
      </c>
      <c r="B1714" t="s">
        <v>12</v>
      </c>
      <c r="C1714" t="s">
        <v>13</v>
      </c>
      <c r="D1714" t="s">
        <v>14</v>
      </c>
      <c r="E1714" t="s">
        <v>90</v>
      </c>
      <c r="F1714" t="s">
        <v>91</v>
      </c>
      <c r="G1714" s="34">
        <v>0</v>
      </c>
    </row>
    <row r="1715" spans="1:7" x14ac:dyDescent="0.35">
      <c r="A1715">
        <v>2005</v>
      </c>
      <c r="B1715" t="s">
        <v>12</v>
      </c>
      <c r="C1715" t="s">
        <v>13</v>
      </c>
      <c r="D1715" t="s">
        <v>14</v>
      </c>
      <c r="E1715" t="s">
        <v>90</v>
      </c>
      <c r="F1715" t="s">
        <v>91</v>
      </c>
      <c r="G1715" s="34">
        <v>0</v>
      </c>
    </row>
    <row r="1716" spans="1:7" x14ac:dyDescent="0.35">
      <c r="A1716">
        <v>2006</v>
      </c>
      <c r="B1716" t="s">
        <v>12</v>
      </c>
      <c r="C1716" t="s">
        <v>13</v>
      </c>
      <c r="D1716" t="s">
        <v>14</v>
      </c>
      <c r="E1716" t="s">
        <v>90</v>
      </c>
      <c r="F1716" t="s">
        <v>91</v>
      </c>
      <c r="G1716" s="34">
        <v>1950</v>
      </c>
    </row>
    <row r="1717" spans="1:7" x14ac:dyDescent="0.35">
      <c r="A1717">
        <v>2007</v>
      </c>
      <c r="B1717" t="s">
        <v>12</v>
      </c>
      <c r="C1717" t="s">
        <v>13</v>
      </c>
      <c r="D1717" t="s">
        <v>14</v>
      </c>
      <c r="E1717" t="s">
        <v>90</v>
      </c>
      <c r="F1717" t="s">
        <v>91</v>
      </c>
      <c r="G1717" s="34">
        <v>0</v>
      </c>
    </row>
    <row r="1718" spans="1:7" x14ac:dyDescent="0.35">
      <c r="A1718">
        <v>2008</v>
      </c>
      <c r="B1718" t="s">
        <v>12</v>
      </c>
      <c r="C1718" t="s">
        <v>13</v>
      </c>
      <c r="D1718" t="s">
        <v>14</v>
      </c>
      <c r="E1718" t="s">
        <v>90</v>
      </c>
      <c r="F1718" t="s">
        <v>91</v>
      </c>
      <c r="G1718" s="34">
        <v>0</v>
      </c>
    </row>
    <row r="1719" spans="1:7" x14ac:dyDescent="0.35">
      <c r="A1719">
        <v>2009</v>
      </c>
      <c r="B1719" t="s">
        <v>12</v>
      </c>
      <c r="C1719" t="s">
        <v>13</v>
      </c>
      <c r="D1719" t="s">
        <v>14</v>
      </c>
      <c r="E1719" t="s">
        <v>90</v>
      </c>
      <c r="F1719" t="s">
        <v>91</v>
      </c>
      <c r="G1719" s="34">
        <v>0</v>
      </c>
    </row>
    <row r="1720" spans="1:7" x14ac:dyDescent="0.35">
      <c r="A1720">
        <v>2010</v>
      </c>
      <c r="B1720" t="s">
        <v>12</v>
      </c>
      <c r="C1720" t="s">
        <v>13</v>
      </c>
      <c r="D1720" t="s">
        <v>14</v>
      </c>
      <c r="E1720" t="s">
        <v>90</v>
      </c>
      <c r="F1720" t="s">
        <v>91</v>
      </c>
      <c r="G1720" s="34">
        <v>0</v>
      </c>
    </row>
    <row r="1721" spans="1:7" x14ac:dyDescent="0.35">
      <c r="A1721">
        <v>2011</v>
      </c>
      <c r="B1721" t="s">
        <v>12</v>
      </c>
      <c r="C1721" t="s">
        <v>13</v>
      </c>
      <c r="D1721" t="s">
        <v>14</v>
      </c>
      <c r="E1721" t="s">
        <v>90</v>
      </c>
      <c r="F1721" t="s">
        <v>91</v>
      </c>
      <c r="G1721" s="34">
        <v>0</v>
      </c>
    </row>
    <row r="1722" spans="1:7" x14ac:dyDescent="0.35">
      <c r="A1722">
        <v>2012</v>
      </c>
      <c r="B1722" t="s">
        <v>12</v>
      </c>
      <c r="C1722" t="s">
        <v>13</v>
      </c>
      <c r="D1722" t="s">
        <v>14</v>
      </c>
      <c r="E1722" t="s">
        <v>90</v>
      </c>
      <c r="F1722" t="s">
        <v>91</v>
      </c>
      <c r="G1722" s="34">
        <v>0</v>
      </c>
    </row>
    <row r="1723" spans="1:7" x14ac:dyDescent="0.35">
      <c r="A1723">
        <v>2013</v>
      </c>
      <c r="B1723" t="s">
        <v>12</v>
      </c>
      <c r="C1723" t="s">
        <v>13</v>
      </c>
      <c r="D1723" t="s">
        <v>14</v>
      </c>
      <c r="E1723" t="s">
        <v>90</v>
      </c>
      <c r="F1723" t="s">
        <v>91</v>
      </c>
      <c r="G1723" s="35">
        <v>0</v>
      </c>
    </row>
    <row r="1724" spans="1:7" x14ac:dyDescent="0.35">
      <c r="A1724">
        <v>2014</v>
      </c>
      <c r="B1724" t="s">
        <v>12</v>
      </c>
      <c r="C1724" t="s">
        <v>13</v>
      </c>
      <c r="D1724" t="s">
        <v>14</v>
      </c>
      <c r="E1724" t="s">
        <v>90</v>
      </c>
      <c r="F1724" t="s">
        <v>91</v>
      </c>
      <c r="G1724" s="35">
        <v>0</v>
      </c>
    </row>
    <row r="1725" spans="1:7" x14ac:dyDescent="0.35">
      <c r="A1725">
        <v>2015</v>
      </c>
      <c r="B1725" t="s">
        <v>12</v>
      </c>
      <c r="C1725" t="s">
        <v>13</v>
      </c>
      <c r="D1725" t="s">
        <v>14</v>
      </c>
      <c r="E1725" t="s">
        <v>90</v>
      </c>
      <c r="F1725" t="s">
        <v>91</v>
      </c>
      <c r="G1725" s="35">
        <v>0</v>
      </c>
    </row>
    <row r="1726" spans="1:7" x14ac:dyDescent="0.35">
      <c r="A1726">
        <v>2016</v>
      </c>
      <c r="B1726" t="s">
        <v>12</v>
      </c>
      <c r="C1726" t="s">
        <v>13</v>
      </c>
      <c r="D1726" t="s">
        <v>14</v>
      </c>
      <c r="E1726" t="s">
        <v>90</v>
      </c>
      <c r="F1726" t="s">
        <v>91</v>
      </c>
      <c r="G1726" s="35">
        <v>0</v>
      </c>
    </row>
    <row r="1727" spans="1:7" x14ac:dyDescent="0.35">
      <c r="A1727">
        <v>2000</v>
      </c>
      <c r="B1727" t="s">
        <v>12</v>
      </c>
      <c r="C1727" t="s">
        <v>40</v>
      </c>
      <c r="D1727" t="s">
        <v>41</v>
      </c>
      <c r="E1727" t="s">
        <v>90</v>
      </c>
      <c r="F1727" t="s">
        <v>91</v>
      </c>
      <c r="G1727" s="34">
        <v>500</v>
      </c>
    </row>
    <row r="1728" spans="1:7" x14ac:dyDescent="0.35">
      <c r="A1728">
        <v>2001</v>
      </c>
      <c r="B1728" t="s">
        <v>12</v>
      </c>
      <c r="C1728" t="s">
        <v>40</v>
      </c>
      <c r="D1728" t="s">
        <v>41</v>
      </c>
      <c r="E1728" t="s">
        <v>90</v>
      </c>
      <c r="F1728" t="s">
        <v>91</v>
      </c>
      <c r="G1728" s="34">
        <v>600</v>
      </c>
    </row>
    <row r="1729" spans="1:7" x14ac:dyDescent="0.35">
      <c r="A1729">
        <v>2002</v>
      </c>
      <c r="B1729" t="s">
        <v>12</v>
      </c>
      <c r="C1729" t="s">
        <v>40</v>
      </c>
      <c r="D1729" t="s">
        <v>41</v>
      </c>
      <c r="E1729" t="s">
        <v>90</v>
      </c>
      <c r="F1729" t="s">
        <v>91</v>
      </c>
      <c r="G1729" s="34">
        <v>6900</v>
      </c>
    </row>
    <row r="1730" spans="1:7" x14ac:dyDescent="0.35">
      <c r="A1730">
        <v>2003</v>
      </c>
      <c r="B1730" t="s">
        <v>12</v>
      </c>
      <c r="C1730" t="s">
        <v>40</v>
      </c>
      <c r="D1730" t="s">
        <v>41</v>
      </c>
      <c r="E1730" t="s">
        <v>90</v>
      </c>
      <c r="F1730" t="s">
        <v>91</v>
      </c>
      <c r="G1730" s="34">
        <v>3800</v>
      </c>
    </row>
    <row r="1731" spans="1:7" x14ac:dyDescent="0.35">
      <c r="A1731">
        <v>2004</v>
      </c>
      <c r="B1731" t="s">
        <v>12</v>
      </c>
      <c r="C1731" t="s">
        <v>40</v>
      </c>
      <c r="D1731" t="s">
        <v>41</v>
      </c>
      <c r="E1731" t="s">
        <v>90</v>
      </c>
      <c r="F1731" t="s">
        <v>91</v>
      </c>
      <c r="G1731" s="34">
        <v>2000</v>
      </c>
    </row>
    <row r="1732" spans="1:7" x14ac:dyDescent="0.35">
      <c r="A1732">
        <v>2005</v>
      </c>
      <c r="B1732" t="s">
        <v>12</v>
      </c>
      <c r="C1732" t="s">
        <v>40</v>
      </c>
      <c r="D1732" t="s">
        <v>41</v>
      </c>
      <c r="E1732" t="s">
        <v>90</v>
      </c>
      <c r="F1732" t="s">
        <v>91</v>
      </c>
      <c r="G1732" s="34">
        <v>3800</v>
      </c>
    </row>
    <row r="1733" spans="1:7" x14ac:dyDescent="0.35">
      <c r="A1733">
        <v>2006</v>
      </c>
      <c r="B1733" t="s">
        <v>12</v>
      </c>
      <c r="C1733" t="s">
        <v>40</v>
      </c>
      <c r="D1733" t="s">
        <v>41</v>
      </c>
      <c r="E1733" t="s">
        <v>90</v>
      </c>
      <c r="F1733" t="s">
        <v>91</v>
      </c>
      <c r="G1733" s="34">
        <v>700</v>
      </c>
    </row>
    <row r="1734" spans="1:7" x14ac:dyDescent="0.35">
      <c r="A1734">
        <v>2007</v>
      </c>
      <c r="B1734" t="s">
        <v>12</v>
      </c>
      <c r="C1734" t="s">
        <v>40</v>
      </c>
      <c r="D1734" t="s">
        <v>41</v>
      </c>
      <c r="E1734" t="s">
        <v>90</v>
      </c>
      <c r="F1734" t="s">
        <v>91</v>
      </c>
      <c r="G1734" s="34">
        <v>0</v>
      </c>
    </row>
    <row r="1735" spans="1:7" x14ac:dyDescent="0.35">
      <c r="A1735">
        <v>2008</v>
      </c>
      <c r="B1735" t="s">
        <v>12</v>
      </c>
      <c r="C1735" t="s">
        <v>40</v>
      </c>
      <c r="D1735" t="s">
        <v>41</v>
      </c>
      <c r="E1735" t="s">
        <v>90</v>
      </c>
      <c r="F1735" t="s">
        <v>91</v>
      </c>
      <c r="G1735" s="34">
        <v>0</v>
      </c>
    </row>
    <row r="1736" spans="1:7" x14ac:dyDescent="0.35">
      <c r="A1736">
        <v>2009</v>
      </c>
      <c r="B1736" t="s">
        <v>12</v>
      </c>
      <c r="C1736" t="s">
        <v>40</v>
      </c>
      <c r="D1736" t="s">
        <v>41</v>
      </c>
      <c r="E1736" t="s">
        <v>90</v>
      </c>
      <c r="F1736" t="s">
        <v>91</v>
      </c>
      <c r="G1736" s="34">
        <v>700</v>
      </c>
    </row>
    <row r="1737" spans="1:7" x14ac:dyDescent="0.35">
      <c r="A1737">
        <v>2010</v>
      </c>
      <c r="B1737" t="s">
        <v>12</v>
      </c>
      <c r="C1737" t="s">
        <v>40</v>
      </c>
      <c r="D1737" t="s">
        <v>41</v>
      </c>
      <c r="E1737" t="s">
        <v>90</v>
      </c>
      <c r="F1737" t="s">
        <v>91</v>
      </c>
      <c r="G1737" s="34">
        <v>1800</v>
      </c>
    </row>
    <row r="1738" spans="1:7" x14ac:dyDescent="0.35">
      <c r="A1738">
        <v>2011</v>
      </c>
      <c r="B1738" t="s">
        <v>12</v>
      </c>
      <c r="C1738" t="s">
        <v>40</v>
      </c>
      <c r="D1738" t="s">
        <v>41</v>
      </c>
      <c r="E1738" t="s">
        <v>90</v>
      </c>
      <c r="F1738" t="s">
        <v>91</v>
      </c>
      <c r="G1738" s="34">
        <v>0</v>
      </c>
    </row>
    <row r="1739" spans="1:7" x14ac:dyDescent="0.35">
      <c r="A1739">
        <v>2012</v>
      </c>
      <c r="B1739" t="s">
        <v>12</v>
      </c>
      <c r="C1739" t="s">
        <v>40</v>
      </c>
      <c r="D1739" t="s">
        <v>41</v>
      </c>
      <c r="E1739" t="s">
        <v>90</v>
      </c>
      <c r="F1739" t="s">
        <v>91</v>
      </c>
      <c r="G1739" s="34">
        <v>0</v>
      </c>
    </row>
    <row r="1740" spans="1:7" x14ac:dyDescent="0.35">
      <c r="A1740">
        <v>2013</v>
      </c>
      <c r="B1740" t="s">
        <v>12</v>
      </c>
      <c r="C1740" t="s">
        <v>40</v>
      </c>
      <c r="D1740" t="s">
        <v>41</v>
      </c>
      <c r="E1740" t="s">
        <v>90</v>
      </c>
      <c r="F1740" t="s">
        <v>91</v>
      </c>
      <c r="G1740" s="35">
        <v>0</v>
      </c>
    </row>
    <row r="1741" spans="1:7" x14ac:dyDescent="0.35">
      <c r="A1741">
        <v>2014</v>
      </c>
      <c r="B1741" t="s">
        <v>12</v>
      </c>
      <c r="C1741" t="s">
        <v>40</v>
      </c>
      <c r="D1741" t="s">
        <v>41</v>
      </c>
      <c r="E1741" t="s">
        <v>90</v>
      </c>
      <c r="F1741" t="s">
        <v>91</v>
      </c>
      <c r="G1741" s="35">
        <v>0</v>
      </c>
    </row>
    <row r="1742" spans="1:7" x14ac:dyDescent="0.35">
      <c r="A1742">
        <v>2015</v>
      </c>
      <c r="B1742" t="s">
        <v>12</v>
      </c>
      <c r="C1742" t="s">
        <v>40</v>
      </c>
      <c r="D1742" t="s">
        <v>41</v>
      </c>
      <c r="E1742" t="s">
        <v>90</v>
      </c>
      <c r="F1742" t="s">
        <v>91</v>
      </c>
      <c r="G1742" s="35">
        <v>0</v>
      </c>
    </row>
    <row r="1743" spans="1:7" x14ac:dyDescent="0.35">
      <c r="A1743">
        <v>2016</v>
      </c>
      <c r="B1743" t="s">
        <v>12</v>
      </c>
      <c r="C1743" t="s">
        <v>40</v>
      </c>
      <c r="D1743" t="s">
        <v>41</v>
      </c>
      <c r="E1743" t="s">
        <v>90</v>
      </c>
      <c r="F1743" t="s">
        <v>91</v>
      </c>
      <c r="G1743" s="35">
        <v>0</v>
      </c>
    </row>
    <row r="1744" spans="1:7" x14ac:dyDescent="0.35">
      <c r="A1744">
        <v>2000</v>
      </c>
      <c r="B1744" t="s">
        <v>12</v>
      </c>
      <c r="C1744" t="s">
        <v>42</v>
      </c>
      <c r="D1744" t="s">
        <v>43</v>
      </c>
      <c r="E1744" t="s">
        <v>90</v>
      </c>
      <c r="F1744" t="s">
        <v>91</v>
      </c>
      <c r="G1744" s="34">
        <v>0</v>
      </c>
    </row>
    <row r="1745" spans="1:7" x14ac:dyDescent="0.35">
      <c r="A1745">
        <v>2001</v>
      </c>
      <c r="B1745" t="s">
        <v>12</v>
      </c>
      <c r="C1745" t="s">
        <v>42</v>
      </c>
      <c r="D1745" t="s">
        <v>43</v>
      </c>
      <c r="E1745" t="s">
        <v>90</v>
      </c>
      <c r="F1745" t="s">
        <v>91</v>
      </c>
      <c r="G1745" s="34">
        <v>0</v>
      </c>
    </row>
    <row r="1746" spans="1:7" x14ac:dyDescent="0.35">
      <c r="A1746">
        <v>2002</v>
      </c>
      <c r="B1746" t="s">
        <v>12</v>
      </c>
      <c r="C1746" t="s">
        <v>42</v>
      </c>
      <c r="D1746" t="s">
        <v>43</v>
      </c>
      <c r="E1746" t="s">
        <v>90</v>
      </c>
      <c r="F1746" t="s">
        <v>91</v>
      </c>
      <c r="G1746" s="34">
        <v>900</v>
      </c>
    </row>
    <row r="1747" spans="1:7" x14ac:dyDescent="0.35">
      <c r="A1747">
        <v>2003</v>
      </c>
      <c r="B1747" t="s">
        <v>12</v>
      </c>
      <c r="C1747" t="s">
        <v>42</v>
      </c>
      <c r="D1747" t="s">
        <v>43</v>
      </c>
      <c r="E1747" t="s">
        <v>90</v>
      </c>
      <c r="F1747" t="s">
        <v>91</v>
      </c>
      <c r="G1747" s="34">
        <v>0</v>
      </c>
    </row>
    <row r="1748" spans="1:7" x14ac:dyDescent="0.35">
      <c r="A1748">
        <v>2004</v>
      </c>
      <c r="B1748" t="s">
        <v>12</v>
      </c>
      <c r="C1748" t="s">
        <v>42</v>
      </c>
      <c r="D1748" t="s">
        <v>43</v>
      </c>
      <c r="E1748" t="s">
        <v>90</v>
      </c>
      <c r="F1748" t="s">
        <v>91</v>
      </c>
      <c r="G1748" s="34">
        <v>0</v>
      </c>
    </row>
    <row r="1749" spans="1:7" x14ac:dyDescent="0.35">
      <c r="A1749">
        <v>2005</v>
      </c>
      <c r="B1749" t="s">
        <v>12</v>
      </c>
      <c r="C1749" t="s">
        <v>42</v>
      </c>
      <c r="D1749" t="s">
        <v>43</v>
      </c>
      <c r="E1749" t="s">
        <v>90</v>
      </c>
      <c r="F1749" t="s">
        <v>91</v>
      </c>
      <c r="G1749" s="34">
        <v>0</v>
      </c>
    </row>
    <row r="1750" spans="1:7" x14ac:dyDescent="0.35">
      <c r="A1750">
        <v>2006</v>
      </c>
      <c r="B1750" t="s">
        <v>12</v>
      </c>
      <c r="C1750" t="s">
        <v>42</v>
      </c>
      <c r="D1750" t="s">
        <v>43</v>
      </c>
      <c r="E1750" t="s">
        <v>90</v>
      </c>
      <c r="F1750" t="s">
        <v>91</v>
      </c>
      <c r="G1750" s="34">
        <v>100</v>
      </c>
    </row>
    <row r="1751" spans="1:7" x14ac:dyDescent="0.35">
      <c r="A1751">
        <v>2007</v>
      </c>
      <c r="B1751" t="s">
        <v>12</v>
      </c>
      <c r="C1751" t="s">
        <v>42</v>
      </c>
      <c r="D1751" t="s">
        <v>43</v>
      </c>
      <c r="E1751" t="s">
        <v>90</v>
      </c>
      <c r="F1751" t="s">
        <v>91</v>
      </c>
      <c r="G1751" s="34">
        <v>0</v>
      </c>
    </row>
    <row r="1752" spans="1:7" x14ac:dyDescent="0.35">
      <c r="A1752">
        <v>2008</v>
      </c>
      <c r="B1752" t="s">
        <v>12</v>
      </c>
      <c r="C1752" t="s">
        <v>42</v>
      </c>
      <c r="D1752" t="s">
        <v>43</v>
      </c>
      <c r="E1752" t="s">
        <v>90</v>
      </c>
      <c r="F1752" t="s">
        <v>91</v>
      </c>
      <c r="G1752" s="34">
        <v>0</v>
      </c>
    </row>
    <row r="1753" spans="1:7" x14ac:dyDescent="0.35">
      <c r="A1753">
        <v>2009</v>
      </c>
      <c r="B1753" t="s">
        <v>12</v>
      </c>
      <c r="C1753" t="s">
        <v>42</v>
      </c>
      <c r="D1753" t="s">
        <v>43</v>
      </c>
      <c r="E1753" t="s">
        <v>90</v>
      </c>
      <c r="F1753" t="s">
        <v>91</v>
      </c>
      <c r="G1753" s="34">
        <v>0</v>
      </c>
    </row>
    <row r="1754" spans="1:7" x14ac:dyDescent="0.35">
      <c r="A1754">
        <v>2010</v>
      </c>
      <c r="B1754" t="s">
        <v>12</v>
      </c>
      <c r="C1754" t="s">
        <v>42</v>
      </c>
      <c r="D1754" t="s">
        <v>43</v>
      </c>
      <c r="E1754" t="s">
        <v>90</v>
      </c>
      <c r="F1754" t="s">
        <v>91</v>
      </c>
      <c r="G1754" s="34">
        <v>0</v>
      </c>
    </row>
    <row r="1755" spans="1:7" x14ac:dyDescent="0.35">
      <c r="A1755">
        <v>2011</v>
      </c>
      <c r="B1755" t="s">
        <v>12</v>
      </c>
      <c r="C1755" t="s">
        <v>42</v>
      </c>
      <c r="D1755" t="s">
        <v>43</v>
      </c>
      <c r="E1755" t="s">
        <v>90</v>
      </c>
      <c r="F1755" t="s">
        <v>91</v>
      </c>
      <c r="G1755" s="34">
        <v>0</v>
      </c>
    </row>
    <row r="1756" spans="1:7" x14ac:dyDescent="0.35">
      <c r="A1756">
        <v>2012</v>
      </c>
      <c r="B1756" t="s">
        <v>12</v>
      </c>
      <c r="C1756" t="s">
        <v>42</v>
      </c>
      <c r="D1756" t="s">
        <v>43</v>
      </c>
      <c r="E1756" t="s">
        <v>90</v>
      </c>
      <c r="F1756" t="s">
        <v>91</v>
      </c>
      <c r="G1756" s="34">
        <v>0</v>
      </c>
    </row>
    <row r="1757" spans="1:7" x14ac:dyDescent="0.35">
      <c r="A1757">
        <v>2013</v>
      </c>
      <c r="B1757" t="s">
        <v>12</v>
      </c>
      <c r="C1757" t="s">
        <v>42</v>
      </c>
      <c r="D1757" t="s">
        <v>43</v>
      </c>
      <c r="E1757" t="s">
        <v>90</v>
      </c>
      <c r="F1757" t="s">
        <v>91</v>
      </c>
      <c r="G1757" s="35">
        <v>0</v>
      </c>
    </row>
    <row r="1758" spans="1:7" x14ac:dyDescent="0.35">
      <c r="A1758">
        <v>2014</v>
      </c>
      <c r="B1758" t="s">
        <v>12</v>
      </c>
      <c r="C1758" t="s">
        <v>42</v>
      </c>
      <c r="D1758" t="s">
        <v>43</v>
      </c>
      <c r="E1758" t="s">
        <v>90</v>
      </c>
      <c r="F1758" t="s">
        <v>91</v>
      </c>
      <c r="G1758" s="35">
        <v>0</v>
      </c>
    </row>
    <row r="1759" spans="1:7" x14ac:dyDescent="0.35">
      <c r="A1759">
        <v>2015</v>
      </c>
      <c r="B1759" t="s">
        <v>12</v>
      </c>
      <c r="C1759" t="s">
        <v>42</v>
      </c>
      <c r="D1759" t="s">
        <v>43</v>
      </c>
      <c r="E1759" t="s">
        <v>90</v>
      </c>
      <c r="F1759" t="s">
        <v>91</v>
      </c>
      <c r="G1759" s="35">
        <v>0</v>
      </c>
    </row>
    <row r="1760" spans="1:7" x14ac:dyDescent="0.35">
      <c r="A1760">
        <v>2016</v>
      </c>
      <c r="B1760" t="s">
        <v>12</v>
      </c>
      <c r="C1760" t="s">
        <v>42</v>
      </c>
      <c r="D1760" t="s">
        <v>43</v>
      </c>
      <c r="E1760" t="s">
        <v>90</v>
      </c>
      <c r="F1760" t="s">
        <v>91</v>
      </c>
      <c r="G1760" s="35">
        <v>0</v>
      </c>
    </row>
    <row r="1761" spans="1:7" x14ac:dyDescent="0.35">
      <c r="A1761">
        <v>2000</v>
      </c>
      <c r="B1761" t="s">
        <v>12</v>
      </c>
      <c r="C1761" t="s">
        <v>44</v>
      </c>
      <c r="D1761" t="s">
        <v>45</v>
      </c>
      <c r="E1761" t="s">
        <v>90</v>
      </c>
      <c r="F1761" t="s">
        <v>91</v>
      </c>
      <c r="G1761" s="34">
        <v>1200</v>
      </c>
    </row>
    <row r="1762" spans="1:7" x14ac:dyDescent="0.35">
      <c r="A1762">
        <v>2001</v>
      </c>
      <c r="B1762" t="s">
        <v>12</v>
      </c>
      <c r="C1762" t="s">
        <v>44</v>
      </c>
      <c r="D1762" t="s">
        <v>45</v>
      </c>
      <c r="E1762" t="s">
        <v>90</v>
      </c>
      <c r="F1762" t="s">
        <v>91</v>
      </c>
      <c r="G1762" s="34">
        <v>0</v>
      </c>
    </row>
    <row r="1763" spans="1:7" x14ac:dyDescent="0.35">
      <c r="A1763">
        <v>2002</v>
      </c>
      <c r="B1763" t="s">
        <v>12</v>
      </c>
      <c r="C1763" t="s">
        <v>44</v>
      </c>
      <c r="D1763" t="s">
        <v>45</v>
      </c>
      <c r="E1763" t="s">
        <v>90</v>
      </c>
      <c r="F1763" t="s">
        <v>91</v>
      </c>
      <c r="G1763" s="34">
        <v>0</v>
      </c>
    </row>
    <row r="1764" spans="1:7" x14ac:dyDescent="0.35">
      <c r="A1764">
        <v>2003</v>
      </c>
      <c r="B1764" t="s">
        <v>12</v>
      </c>
      <c r="C1764" t="s">
        <v>44</v>
      </c>
      <c r="D1764" t="s">
        <v>45</v>
      </c>
      <c r="E1764" t="s">
        <v>90</v>
      </c>
      <c r="F1764" t="s">
        <v>91</v>
      </c>
      <c r="G1764" s="34">
        <v>0</v>
      </c>
    </row>
    <row r="1765" spans="1:7" x14ac:dyDescent="0.35">
      <c r="A1765">
        <v>2004</v>
      </c>
      <c r="B1765" t="s">
        <v>12</v>
      </c>
      <c r="C1765" t="s">
        <v>44</v>
      </c>
      <c r="D1765" t="s">
        <v>45</v>
      </c>
      <c r="E1765" t="s">
        <v>90</v>
      </c>
      <c r="F1765" t="s">
        <v>91</v>
      </c>
      <c r="G1765" s="34">
        <v>0</v>
      </c>
    </row>
    <row r="1766" spans="1:7" x14ac:dyDescent="0.35">
      <c r="A1766">
        <v>2005</v>
      </c>
      <c r="B1766" t="s">
        <v>12</v>
      </c>
      <c r="C1766" t="s">
        <v>44</v>
      </c>
      <c r="D1766" t="s">
        <v>45</v>
      </c>
      <c r="E1766" t="s">
        <v>90</v>
      </c>
      <c r="F1766" t="s">
        <v>91</v>
      </c>
      <c r="G1766" s="34">
        <v>0</v>
      </c>
    </row>
    <row r="1767" spans="1:7" x14ac:dyDescent="0.35">
      <c r="A1767">
        <v>2006</v>
      </c>
      <c r="B1767" t="s">
        <v>12</v>
      </c>
      <c r="C1767" t="s">
        <v>44</v>
      </c>
      <c r="D1767" t="s">
        <v>45</v>
      </c>
      <c r="E1767" t="s">
        <v>90</v>
      </c>
      <c r="F1767" t="s">
        <v>91</v>
      </c>
      <c r="G1767" s="34">
        <v>0</v>
      </c>
    </row>
    <row r="1768" spans="1:7" x14ac:dyDescent="0.35">
      <c r="A1768">
        <v>2007</v>
      </c>
      <c r="B1768" t="s">
        <v>12</v>
      </c>
      <c r="C1768" t="s">
        <v>44</v>
      </c>
      <c r="D1768" t="s">
        <v>45</v>
      </c>
      <c r="E1768" t="s">
        <v>90</v>
      </c>
      <c r="F1768" t="s">
        <v>91</v>
      </c>
      <c r="G1768" s="34">
        <v>0</v>
      </c>
    </row>
    <row r="1769" spans="1:7" x14ac:dyDescent="0.35">
      <c r="A1769">
        <v>2008</v>
      </c>
      <c r="B1769" t="s">
        <v>12</v>
      </c>
      <c r="C1769" t="s">
        <v>44</v>
      </c>
      <c r="D1769" t="s">
        <v>45</v>
      </c>
      <c r="E1769" t="s">
        <v>90</v>
      </c>
      <c r="F1769" t="s">
        <v>91</v>
      </c>
      <c r="G1769" s="34">
        <v>0</v>
      </c>
    </row>
    <row r="1770" spans="1:7" x14ac:dyDescent="0.35">
      <c r="A1770">
        <v>2009</v>
      </c>
      <c r="B1770" t="s">
        <v>12</v>
      </c>
      <c r="C1770" t="s">
        <v>44</v>
      </c>
      <c r="D1770" t="s">
        <v>45</v>
      </c>
      <c r="E1770" t="s">
        <v>90</v>
      </c>
      <c r="F1770" t="s">
        <v>91</v>
      </c>
      <c r="G1770" s="34">
        <v>0</v>
      </c>
    </row>
    <row r="1771" spans="1:7" x14ac:dyDescent="0.35">
      <c r="A1771">
        <v>2010</v>
      </c>
      <c r="B1771" t="s">
        <v>12</v>
      </c>
      <c r="C1771" t="s">
        <v>44</v>
      </c>
      <c r="D1771" t="s">
        <v>45</v>
      </c>
      <c r="E1771" t="s">
        <v>90</v>
      </c>
      <c r="F1771" t="s">
        <v>91</v>
      </c>
      <c r="G1771" s="34">
        <v>0</v>
      </c>
    </row>
    <row r="1772" spans="1:7" x14ac:dyDescent="0.35">
      <c r="A1772">
        <v>2011</v>
      </c>
      <c r="B1772" t="s">
        <v>12</v>
      </c>
      <c r="C1772" t="s">
        <v>44</v>
      </c>
      <c r="D1772" t="s">
        <v>45</v>
      </c>
      <c r="E1772" t="s">
        <v>90</v>
      </c>
      <c r="F1772" t="s">
        <v>91</v>
      </c>
      <c r="G1772" s="34">
        <v>0</v>
      </c>
    </row>
    <row r="1773" spans="1:7" x14ac:dyDescent="0.35">
      <c r="A1773">
        <v>2012</v>
      </c>
      <c r="B1773" t="s">
        <v>12</v>
      </c>
      <c r="C1773" t="s">
        <v>44</v>
      </c>
      <c r="D1773" t="s">
        <v>45</v>
      </c>
      <c r="E1773" t="s">
        <v>90</v>
      </c>
      <c r="F1773" t="s">
        <v>91</v>
      </c>
      <c r="G1773" s="34">
        <v>0</v>
      </c>
    </row>
    <row r="1774" spans="1:7" x14ac:dyDescent="0.35">
      <c r="A1774">
        <v>2013</v>
      </c>
      <c r="B1774" t="s">
        <v>12</v>
      </c>
      <c r="C1774" t="s">
        <v>44</v>
      </c>
      <c r="D1774" t="s">
        <v>45</v>
      </c>
      <c r="E1774" t="s">
        <v>90</v>
      </c>
      <c r="F1774" t="s">
        <v>91</v>
      </c>
      <c r="G1774" s="35">
        <v>0</v>
      </c>
    </row>
    <row r="1775" spans="1:7" x14ac:dyDescent="0.35">
      <c r="A1775">
        <v>2014</v>
      </c>
      <c r="B1775" t="s">
        <v>12</v>
      </c>
      <c r="C1775" t="s">
        <v>44</v>
      </c>
      <c r="D1775" t="s">
        <v>45</v>
      </c>
      <c r="E1775" t="s">
        <v>90</v>
      </c>
      <c r="F1775" t="s">
        <v>91</v>
      </c>
      <c r="G1775" s="35">
        <v>0</v>
      </c>
    </row>
    <row r="1776" spans="1:7" x14ac:dyDescent="0.35">
      <c r="A1776">
        <v>2015</v>
      </c>
      <c r="B1776" t="s">
        <v>12</v>
      </c>
      <c r="C1776" t="s">
        <v>44</v>
      </c>
      <c r="D1776" t="s">
        <v>45</v>
      </c>
      <c r="E1776" t="s">
        <v>90</v>
      </c>
      <c r="F1776" t="s">
        <v>91</v>
      </c>
      <c r="G1776" s="35">
        <v>0</v>
      </c>
    </row>
    <row r="1777" spans="1:7" x14ac:dyDescent="0.35">
      <c r="A1777">
        <v>2016</v>
      </c>
      <c r="B1777" t="s">
        <v>12</v>
      </c>
      <c r="C1777" t="s">
        <v>44</v>
      </c>
      <c r="D1777" t="s">
        <v>45</v>
      </c>
      <c r="E1777" t="s">
        <v>90</v>
      </c>
      <c r="F1777" t="s">
        <v>91</v>
      </c>
      <c r="G1777" s="35">
        <v>0</v>
      </c>
    </row>
    <row r="1778" spans="1:7" x14ac:dyDescent="0.35">
      <c r="A1778">
        <v>2000</v>
      </c>
      <c r="B1778" t="s">
        <v>7</v>
      </c>
      <c r="C1778" t="s">
        <v>46</v>
      </c>
      <c r="D1778" t="s">
        <v>47</v>
      </c>
      <c r="E1778" t="s">
        <v>90</v>
      </c>
      <c r="F1778" t="s">
        <v>91</v>
      </c>
      <c r="G1778" s="34">
        <v>1000</v>
      </c>
    </row>
    <row r="1779" spans="1:7" x14ac:dyDescent="0.35">
      <c r="A1779">
        <v>2001</v>
      </c>
      <c r="B1779" t="s">
        <v>7</v>
      </c>
      <c r="C1779" t="s">
        <v>46</v>
      </c>
      <c r="D1779" t="s">
        <v>47</v>
      </c>
      <c r="E1779" t="s">
        <v>90</v>
      </c>
      <c r="F1779" t="s">
        <v>91</v>
      </c>
      <c r="G1779" s="34">
        <v>320</v>
      </c>
    </row>
    <row r="1780" spans="1:7" x14ac:dyDescent="0.35">
      <c r="A1780">
        <v>2002</v>
      </c>
      <c r="B1780" t="s">
        <v>7</v>
      </c>
      <c r="C1780" t="s">
        <v>46</v>
      </c>
      <c r="D1780" t="s">
        <v>47</v>
      </c>
      <c r="E1780" t="s">
        <v>90</v>
      </c>
      <c r="F1780" t="s">
        <v>91</v>
      </c>
      <c r="G1780" s="34">
        <v>200</v>
      </c>
    </row>
    <row r="1781" spans="1:7" x14ac:dyDescent="0.35">
      <c r="A1781">
        <v>2003</v>
      </c>
      <c r="B1781" t="s">
        <v>7</v>
      </c>
      <c r="C1781" t="s">
        <v>46</v>
      </c>
      <c r="D1781" t="s">
        <v>47</v>
      </c>
      <c r="E1781" t="s">
        <v>90</v>
      </c>
      <c r="F1781" t="s">
        <v>91</v>
      </c>
      <c r="G1781" s="34">
        <v>900</v>
      </c>
    </row>
    <row r="1782" spans="1:7" x14ac:dyDescent="0.35">
      <c r="A1782">
        <v>2004</v>
      </c>
      <c r="B1782" t="s">
        <v>7</v>
      </c>
      <c r="C1782" t="s">
        <v>46</v>
      </c>
      <c r="D1782" t="s">
        <v>47</v>
      </c>
      <c r="E1782" t="s">
        <v>90</v>
      </c>
      <c r="F1782" t="s">
        <v>91</v>
      </c>
      <c r="G1782" s="34">
        <v>0</v>
      </c>
    </row>
    <row r="1783" spans="1:7" x14ac:dyDescent="0.35">
      <c r="A1783">
        <v>2005</v>
      </c>
      <c r="B1783" t="s">
        <v>7</v>
      </c>
      <c r="C1783" t="s">
        <v>46</v>
      </c>
      <c r="D1783" t="s">
        <v>47</v>
      </c>
      <c r="E1783" t="s">
        <v>90</v>
      </c>
      <c r="F1783" t="s">
        <v>91</v>
      </c>
      <c r="G1783" s="34">
        <v>900</v>
      </c>
    </row>
    <row r="1784" spans="1:7" x14ac:dyDescent="0.35">
      <c r="A1784">
        <v>2006</v>
      </c>
      <c r="B1784" t="s">
        <v>7</v>
      </c>
      <c r="C1784" t="s">
        <v>46</v>
      </c>
      <c r="D1784" t="s">
        <v>47</v>
      </c>
      <c r="E1784" t="s">
        <v>90</v>
      </c>
      <c r="F1784" t="s">
        <v>91</v>
      </c>
      <c r="G1784" s="34">
        <v>716</v>
      </c>
    </row>
    <row r="1785" spans="1:7" x14ac:dyDescent="0.35">
      <c r="A1785">
        <v>2007</v>
      </c>
      <c r="B1785" t="s">
        <v>7</v>
      </c>
      <c r="C1785" t="s">
        <v>46</v>
      </c>
      <c r="D1785" t="s">
        <v>47</v>
      </c>
      <c r="E1785" t="s">
        <v>90</v>
      </c>
      <c r="F1785" t="s">
        <v>91</v>
      </c>
      <c r="G1785" s="34">
        <v>6170</v>
      </c>
    </row>
    <row r="1786" spans="1:7" x14ac:dyDescent="0.35">
      <c r="A1786">
        <v>2008</v>
      </c>
      <c r="B1786" t="s">
        <v>7</v>
      </c>
      <c r="C1786" t="s">
        <v>46</v>
      </c>
      <c r="D1786" t="s">
        <v>47</v>
      </c>
      <c r="E1786" t="s">
        <v>90</v>
      </c>
      <c r="F1786" t="s">
        <v>91</v>
      </c>
      <c r="G1786" s="34">
        <v>2550</v>
      </c>
    </row>
    <row r="1787" spans="1:7" x14ac:dyDescent="0.35">
      <c r="A1787">
        <v>2009</v>
      </c>
      <c r="B1787" t="s">
        <v>7</v>
      </c>
      <c r="C1787" t="s">
        <v>46</v>
      </c>
      <c r="D1787" t="s">
        <v>47</v>
      </c>
      <c r="E1787" t="s">
        <v>90</v>
      </c>
      <c r="F1787" t="s">
        <v>91</v>
      </c>
      <c r="G1787" s="34">
        <v>200</v>
      </c>
    </row>
    <row r="1788" spans="1:7" x14ac:dyDescent="0.35">
      <c r="A1788">
        <v>2010</v>
      </c>
      <c r="B1788" t="s">
        <v>7</v>
      </c>
      <c r="C1788" t="s">
        <v>46</v>
      </c>
      <c r="D1788" t="s">
        <v>47</v>
      </c>
      <c r="E1788" t="s">
        <v>90</v>
      </c>
      <c r="F1788" t="s">
        <v>91</v>
      </c>
      <c r="G1788" s="34">
        <v>3250</v>
      </c>
    </row>
    <row r="1789" spans="1:7" x14ac:dyDescent="0.35">
      <c r="A1789">
        <v>2011</v>
      </c>
      <c r="B1789" t="s">
        <v>7</v>
      </c>
      <c r="C1789" t="s">
        <v>46</v>
      </c>
      <c r="D1789" t="s">
        <v>47</v>
      </c>
      <c r="E1789" t="s">
        <v>90</v>
      </c>
      <c r="F1789" t="s">
        <v>91</v>
      </c>
      <c r="G1789" s="34">
        <v>1000</v>
      </c>
    </row>
    <row r="1790" spans="1:7" x14ac:dyDescent="0.35">
      <c r="A1790">
        <v>2012</v>
      </c>
      <c r="B1790" t="s">
        <v>7</v>
      </c>
      <c r="C1790" t="s">
        <v>46</v>
      </c>
      <c r="D1790" t="s">
        <v>47</v>
      </c>
      <c r="E1790" t="s">
        <v>90</v>
      </c>
      <c r="F1790" t="s">
        <v>91</v>
      </c>
      <c r="G1790" s="34">
        <v>0</v>
      </c>
    </row>
    <row r="1791" spans="1:7" x14ac:dyDescent="0.35">
      <c r="A1791">
        <v>2013</v>
      </c>
      <c r="B1791" t="s">
        <v>7</v>
      </c>
      <c r="C1791" t="s">
        <v>46</v>
      </c>
      <c r="D1791" t="s">
        <v>47</v>
      </c>
      <c r="E1791" t="s">
        <v>90</v>
      </c>
      <c r="F1791" t="s">
        <v>91</v>
      </c>
      <c r="G1791" s="35">
        <v>0</v>
      </c>
    </row>
    <row r="1792" spans="1:7" x14ac:dyDescent="0.35">
      <c r="A1792">
        <v>2014</v>
      </c>
      <c r="B1792" t="s">
        <v>7</v>
      </c>
      <c r="C1792" t="s">
        <v>46</v>
      </c>
      <c r="D1792" t="s">
        <v>47</v>
      </c>
      <c r="E1792" t="s">
        <v>90</v>
      </c>
      <c r="F1792" t="s">
        <v>91</v>
      </c>
      <c r="G1792" s="35">
        <v>0</v>
      </c>
    </row>
    <row r="1793" spans="1:7" x14ac:dyDescent="0.35">
      <c r="A1793">
        <v>2015</v>
      </c>
      <c r="B1793" t="s">
        <v>7</v>
      </c>
      <c r="C1793" t="s">
        <v>46</v>
      </c>
      <c r="D1793" t="s">
        <v>47</v>
      </c>
      <c r="E1793" t="s">
        <v>90</v>
      </c>
      <c r="F1793" t="s">
        <v>91</v>
      </c>
      <c r="G1793" s="35">
        <v>0</v>
      </c>
    </row>
    <row r="1794" spans="1:7" x14ac:dyDescent="0.35">
      <c r="A1794">
        <v>2016</v>
      </c>
      <c r="B1794" t="s">
        <v>7</v>
      </c>
      <c r="C1794" t="s">
        <v>46</v>
      </c>
      <c r="D1794" t="s">
        <v>47</v>
      </c>
      <c r="E1794" t="s">
        <v>90</v>
      </c>
      <c r="F1794" t="s">
        <v>91</v>
      </c>
      <c r="G1794" s="35">
        <v>0</v>
      </c>
    </row>
    <row r="1795" spans="1:7" x14ac:dyDescent="0.35">
      <c r="A1795">
        <v>2000</v>
      </c>
      <c r="B1795" t="s">
        <v>48</v>
      </c>
      <c r="C1795" t="s">
        <v>49</v>
      </c>
      <c r="D1795" t="s">
        <v>50</v>
      </c>
      <c r="E1795" t="s">
        <v>90</v>
      </c>
      <c r="F1795" t="s">
        <v>91</v>
      </c>
      <c r="G1795" s="34">
        <v>850</v>
      </c>
    </row>
    <row r="1796" spans="1:7" x14ac:dyDescent="0.35">
      <c r="A1796">
        <v>2001</v>
      </c>
      <c r="B1796" t="s">
        <v>48</v>
      </c>
      <c r="C1796" t="s">
        <v>49</v>
      </c>
      <c r="D1796" t="s">
        <v>50</v>
      </c>
      <c r="E1796" t="s">
        <v>90</v>
      </c>
      <c r="F1796" t="s">
        <v>91</v>
      </c>
      <c r="G1796" s="34">
        <v>660</v>
      </c>
    </row>
    <row r="1797" spans="1:7" x14ac:dyDescent="0.35">
      <c r="A1797">
        <v>2002</v>
      </c>
      <c r="B1797" t="s">
        <v>48</v>
      </c>
      <c r="C1797" t="s">
        <v>49</v>
      </c>
      <c r="D1797" t="s">
        <v>50</v>
      </c>
      <c r="E1797" t="s">
        <v>90</v>
      </c>
      <c r="F1797" t="s">
        <v>91</v>
      </c>
      <c r="G1797" s="34">
        <v>811</v>
      </c>
    </row>
    <row r="1798" spans="1:7" x14ac:dyDescent="0.35">
      <c r="A1798">
        <v>2003</v>
      </c>
      <c r="B1798" t="s">
        <v>48</v>
      </c>
      <c r="C1798" t="s">
        <v>49</v>
      </c>
      <c r="D1798" t="s">
        <v>50</v>
      </c>
      <c r="E1798" t="s">
        <v>90</v>
      </c>
      <c r="F1798" t="s">
        <v>91</v>
      </c>
      <c r="G1798" s="34">
        <v>1700</v>
      </c>
    </row>
    <row r="1799" spans="1:7" x14ac:dyDescent="0.35">
      <c r="A1799">
        <v>2004</v>
      </c>
      <c r="B1799" t="s">
        <v>48</v>
      </c>
      <c r="C1799" t="s">
        <v>49</v>
      </c>
      <c r="D1799" t="s">
        <v>50</v>
      </c>
      <c r="E1799" t="s">
        <v>90</v>
      </c>
      <c r="F1799" t="s">
        <v>91</v>
      </c>
      <c r="G1799" s="34">
        <v>0</v>
      </c>
    </row>
    <row r="1800" spans="1:7" x14ac:dyDescent="0.35">
      <c r="A1800">
        <v>2005</v>
      </c>
      <c r="B1800" t="s">
        <v>48</v>
      </c>
      <c r="C1800" t="s">
        <v>49</v>
      </c>
      <c r="D1800" t="s">
        <v>50</v>
      </c>
      <c r="E1800" t="s">
        <v>90</v>
      </c>
      <c r="F1800" t="s">
        <v>91</v>
      </c>
      <c r="G1800" s="34">
        <v>1700</v>
      </c>
    </row>
    <row r="1801" spans="1:7" x14ac:dyDescent="0.35">
      <c r="A1801">
        <v>2006</v>
      </c>
      <c r="B1801" t="s">
        <v>48</v>
      </c>
      <c r="C1801" t="s">
        <v>49</v>
      </c>
      <c r="D1801" t="s">
        <v>50</v>
      </c>
      <c r="E1801" t="s">
        <v>90</v>
      </c>
      <c r="F1801" t="s">
        <v>91</v>
      </c>
      <c r="G1801" s="34">
        <v>0</v>
      </c>
    </row>
    <row r="1802" spans="1:7" x14ac:dyDescent="0.35">
      <c r="A1802">
        <v>2007</v>
      </c>
      <c r="B1802" t="s">
        <v>48</v>
      </c>
      <c r="C1802" t="s">
        <v>49</v>
      </c>
      <c r="D1802" t="s">
        <v>50</v>
      </c>
      <c r="E1802" t="s">
        <v>90</v>
      </c>
      <c r="F1802" t="s">
        <v>91</v>
      </c>
      <c r="G1802" s="34">
        <v>0</v>
      </c>
    </row>
    <row r="1803" spans="1:7" x14ac:dyDescent="0.35">
      <c r="A1803">
        <v>2008</v>
      </c>
      <c r="B1803" t="s">
        <v>48</v>
      </c>
      <c r="C1803" t="s">
        <v>49</v>
      </c>
      <c r="D1803" t="s">
        <v>50</v>
      </c>
      <c r="E1803" t="s">
        <v>90</v>
      </c>
      <c r="F1803" t="s">
        <v>91</v>
      </c>
      <c r="G1803" s="34">
        <v>0</v>
      </c>
    </row>
    <row r="1804" spans="1:7" x14ac:dyDescent="0.35">
      <c r="A1804">
        <v>2009</v>
      </c>
      <c r="B1804" t="s">
        <v>48</v>
      </c>
      <c r="C1804" t="s">
        <v>49</v>
      </c>
      <c r="D1804" t="s">
        <v>50</v>
      </c>
      <c r="E1804" t="s">
        <v>90</v>
      </c>
      <c r="F1804" t="s">
        <v>91</v>
      </c>
      <c r="G1804" s="34">
        <v>2400</v>
      </c>
    </row>
    <row r="1805" spans="1:7" x14ac:dyDescent="0.35">
      <c r="A1805">
        <v>2010</v>
      </c>
      <c r="B1805" t="s">
        <v>48</v>
      </c>
      <c r="C1805" t="s">
        <v>49</v>
      </c>
      <c r="D1805" t="s">
        <v>50</v>
      </c>
      <c r="E1805" t="s">
        <v>90</v>
      </c>
      <c r="F1805" t="s">
        <v>91</v>
      </c>
      <c r="G1805" s="34">
        <v>1000</v>
      </c>
    </row>
    <row r="1806" spans="1:7" x14ac:dyDescent="0.35">
      <c r="A1806">
        <v>2011</v>
      </c>
      <c r="B1806" t="s">
        <v>48</v>
      </c>
      <c r="C1806" t="s">
        <v>49</v>
      </c>
      <c r="D1806" t="s">
        <v>50</v>
      </c>
      <c r="E1806" t="s">
        <v>90</v>
      </c>
      <c r="F1806" t="s">
        <v>91</v>
      </c>
      <c r="G1806" s="34">
        <v>0</v>
      </c>
    </row>
    <row r="1807" spans="1:7" x14ac:dyDescent="0.35">
      <c r="A1807">
        <v>2012</v>
      </c>
      <c r="B1807" t="s">
        <v>48</v>
      </c>
      <c r="C1807" t="s">
        <v>49</v>
      </c>
      <c r="D1807" t="s">
        <v>50</v>
      </c>
      <c r="E1807" t="s">
        <v>90</v>
      </c>
      <c r="F1807" t="s">
        <v>91</v>
      </c>
      <c r="G1807" s="34">
        <v>0</v>
      </c>
    </row>
    <row r="1808" spans="1:7" x14ac:dyDescent="0.35">
      <c r="A1808">
        <v>2013</v>
      </c>
      <c r="B1808" t="s">
        <v>48</v>
      </c>
      <c r="C1808" t="s">
        <v>49</v>
      </c>
      <c r="D1808" t="s">
        <v>50</v>
      </c>
      <c r="E1808" t="s">
        <v>90</v>
      </c>
      <c r="F1808" t="s">
        <v>91</v>
      </c>
      <c r="G1808" s="35">
        <v>0</v>
      </c>
    </row>
    <row r="1809" spans="1:7" x14ac:dyDescent="0.35">
      <c r="A1809">
        <v>2014</v>
      </c>
      <c r="B1809" t="s">
        <v>48</v>
      </c>
      <c r="C1809" t="s">
        <v>49</v>
      </c>
      <c r="D1809" t="s">
        <v>50</v>
      </c>
      <c r="E1809" t="s">
        <v>90</v>
      </c>
      <c r="F1809" t="s">
        <v>91</v>
      </c>
      <c r="G1809" s="35">
        <v>0</v>
      </c>
    </row>
    <row r="1810" spans="1:7" x14ac:dyDescent="0.35">
      <c r="A1810">
        <v>2015</v>
      </c>
      <c r="B1810" t="s">
        <v>48</v>
      </c>
      <c r="C1810" t="s">
        <v>49</v>
      </c>
      <c r="D1810" t="s">
        <v>50</v>
      </c>
      <c r="E1810" t="s">
        <v>90</v>
      </c>
      <c r="F1810" t="s">
        <v>91</v>
      </c>
      <c r="G1810" s="35">
        <v>0</v>
      </c>
    </row>
    <row r="1811" spans="1:7" x14ac:dyDescent="0.35">
      <c r="A1811">
        <v>2016</v>
      </c>
      <c r="B1811" t="s">
        <v>48</v>
      </c>
      <c r="C1811" t="s">
        <v>49</v>
      </c>
      <c r="D1811" t="s">
        <v>50</v>
      </c>
      <c r="E1811" t="s">
        <v>90</v>
      </c>
      <c r="F1811" t="s">
        <v>91</v>
      </c>
      <c r="G1811" s="35">
        <v>0</v>
      </c>
    </row>
    <row r="1812" spans="1:7" x14ac:dyDescent="0.35">
      <c r="A1812">
        <v>2000</v>
      </c>
      <c r="B1812" t="s">
        <v>7</v>
      </c>
      <c r="C1812" t="s">
        <v>8</v>
      </c>
      <c r="D1812" t="s">
        <v>9</v>
      </c>
      <c r="E1812" t="s">
        <v>92</v>
      </c>
      <c r="F1812" t="s">
        <v>91</v>
      </c>
      <c r="G1812" s="34">
        <v>100</v>
      </c>
    </row>
    <row r="1813" spans="1:7" x14ac:dyDescent="0.35">
      <c r="A1813">
        <v>2001</v>
      </c>
      <c r="B1813" t="s">
        <v>7</v>
      </c>
      <c r="C1813" t="s">
        <v>8</v>
      </c>
      <c r="D1813" t="s">
        <v>9</v>
      </c>
      <c r="E1813" t="s">
        <v>92</v>
      </c>
      <c r="F1813" t="s">
        <v>91</v>
      </c>
      <c r="G1813" s="34">
        <v>5985</v>
      </c>
    </row>
    <row r="1814" spans="1:7" x14ac:dyDescent="0.35">
      <c r="A1814">
        <v>2002</v>
      </c>
      <c r="B1814" t="s">
        <v>7</v>
      </c>
      <c r="C1814" t="s">
        <v>8</v>
      </c>
      <c r="D1814" t="s">
        <v>9</v>
      </c>
      <c r="E1814" t="s">
        <v>92</v>
      </c>
      <c r="F1814" t="s">
        <v>91</v>
      </c>
      <c r="G1814" s="34">
        <v>6151</v>
      </c>
    </row>
    <row r="1815" spans="1:7" x14ac:dyDescent="0.35">
      <c r="A1815">
        <v>2003</v>
      </c>
      <c r="B1815" t="s">
        <v>7</v>
      </c>
      <c r="C1815" t="s">
        <v>8</v>
      </c>
      <c r="D1815" t="s">
        <v>9</v>
      </c>
      <c r="E1815" t="s">
        <v>92</v>
      </c>
      <c r="F1815" t="s">
        <v>91</v>
      </c>
      <c r="G1815" s="34">
        <v>1101</v>
      </c>
    </row>
    <row r="1816" spans="1:7" x14ac:dyDescent="0.35">
      <c r="A1816">
        <v>2004</v>
      </c>
      <c r="B1816" t="s">
        <v>7</v>
      </c>
      <c r="C1816" t="s">
        <v>8</v>
      </c>
      <c r="D1816" t="s">
        <v>9</v>
      </c>
      <c r="E1816" t="s">
        <v>92</v>
      </c>
      <c r="F1816" t="s">
        <v>91</v>
      </c>
      <c r="G1816" s="34">
        <v>2200</v>
      </c>
    </row>
    <row r="1817" spans="1:7" x14ac:dyDescent="0.35">
      <c r="A1817">
        <v>2005</v>
      </c>
      <c r="B1817" t="s">
        <v>7</v>
      </c>
      <c r="C1817" t="s">
        <v>8</v>
      </c>
      <c r="D1817" t="s">
        <v>9</v>
      </c>
      <c r="E1817" t="s">
        <v>92</v>
      </c>
      <c r="F1817" t="s">
        <v>91</v>
      </c>
      <c r="G1817" s="34">
        <v>2030</v>
      </c>
    </row>
    <row r="1818" spans="1:7" x14ac:dyDescent="0.35">
      <c r="A1818">
        <v>2006</v>
      </c>
      <c r="B1818" t="s">
        <v>7</v>
      </c>
      <c r="C1818" t="s">
        <v>8</v>
      </c>
      <c r="D1818" t="s">
        <v>9</v>
      </c>
      <c r="E1818" t="s">
        <v>92</v>
      </c>
      <c r="F1818" t="s">
        <v>91</v>
      </c>
      <c r="G1818" s="34">
        <v>25</v>
      </c>
    </row>
    <row r="1819" spans="1:7" x14ac:dyDescent="0.35">
      <c r="A1819">
        <v>2007</v>
      </c>
      <c r="B1819" t="s">
        <v>7</v>
      </c>
      <c r="C1819" t="s">
        <v>8</v>
      </c>
      <c r="D1819" t="s">
        <v>9</v>
      </c>
      <c r="E1819" t="s">
        <v>92</v>
      </c>
      <c r="F1819" t="s">
        <v>91</v>
      </c>
      <c r="G1819" s="34">
        <v>0</v>
      </c>
    </row>
    <row r="1820" spans="1:7" x14ac:dyDescent="0.35">
      <c r="A1820">
        <v>2008</v>
      </c>
      <c r="B1820" t="s">
        <v>7</v>
      </c>
      <c r="C1820" t="s">
        <v>8</v>
      </c>
      <c r="D1820" t="s">
        <v>9</v>
      </c>
      <c r="E1820" t="s">
        <v>92</v>
      </c>
      <c r="F1820" t="s">
        <v>91</v>
      </c>
      <c r="G1820" s="34">
        <v>1100</v>
      </c>
    </row>
    <row r="1821" spans="1:7" x14ac:dyDescent="0.35">
      <c r="A1821">
        <v>2009</v>
      </c>
      <c r="B1821" t="s">
        <v>7</v>
      </c>
      <c r="C1821" t="s">
        <v>8</v>
      </c>
      <c r="D1821" t="s">
        <v>9</v>
      </c>
      <c r="E1821" t="s">
        <v>92</v>
      </c>
      <c r="F1821" t="s">
        <v>91</v>
      </c>
      <c r="G1821" s="34">
        <v>0</v>
      </c>
    </row>
    <row r="1822" spans="1:7" x14ac:dyDescent="0.35">
      <c r="A1822">
        <v>2010</v>
      </c>
      <c r="B1822" t="s">
        <v>7</v>
      </c>
      <c r="C1822" t="s">
        <v>8</v>
      </c>
      <c r="D1822" t="s">
        <v>9</v>
      </c>
      <c r="E1822" t="s">
        <v>92</v>
      </c>
      <c r="F1822" t="s">
        <v>91</v>
      </c>
      <c r="G1822" s="34">
        <v>1200</v>
      </c>
    </row>
    <row r="1823" spans="1:7" x14ac:dyDescent="0.35">
      <c r="A1823">
        <v>2011</v>
      </c>
      <c r="B1823" t="s">
        <v>7</v>
      </c>
      <c r="C1823" t="s">
        <v>8</v>
      </c>
      <c r="D1823" t="s">
        <v>9</v>
      </c>
      <c r="E1823" t="s">
        <v>92</v>
      </c>
      <c r="F1823" t="s">
        <v>91</v>
      </c>
      <c r="G1823" s="34">
        <v>5760</v>
      </c>
    </row>
    <row r="1824" spans="1:7" x14ac:dyDescent="0.35">
      <c r="A1824">
        <v>2012</v>
      </c>
      <c r="B1824" t="s">
        <v>7</v>
      </c>
      <c r="C1824" t="s">
        <v>8</v>
      </c>
      <c r="D1824" t="s">
        <v>9</v>
      </c>
      <c r="E1824" t="s">
        <v>92</v>
      </c>
      <c r="F1824" t="s">
        <v>91</v>
      </c>
      <c r="G1824" s="34">
        <v>1860</v>
      </c>
    </row>
    <row r="1825" spans="1:7" x14ac:dyDescent="0.35">
      <c r="A1825">
        <v>2013</v>
      </c>
      <c r="B1825" t="s">
        <v>7</v>
      </c>
      <c r="C1825" t="s">
        <v>8</v>
      </c>
      <c r="D1825" t="s">
        <v>9</v>
      </c>
      <c r="E1825" t="s">
        <v>92</v>
      </c>
      <c r="F1825" t="s">
        <v>91</v>
      </c>
      <c r="G1825" s="35">
        <v>4800</v>
      </c>
    </row>
    <row r="1826" spans="1:7" x14ac:dyDescent="0.35">
      <c r="A1826">
        <v>2014</v>
      </c>
      <c r="B1826" t="s">
        <v>7</v>
      </c>
      <c r="C1826" t="s">
        <v>8</v>
      </c>
      <c r="D1826" t="s">
        <v>9</v>
      </c>
      <c r="E1826" t="s">
        <v>92</v>
      </c>
      <c r="F1826" t="s">
        <v>91</v>
      </c>
      <c r="G1826" s="35">
        <v>2210</v>
      </c>
    </row>
    <row r="1827" spans="1:7" x14ac:dyDescent="0.35">
      <c r="A1827">
        <v>2015</v>
      </c>
      <c r="B1827" t="s">
        <v>7</v>
      </c>
      <c r="C1827" t="s">
        <v>8</v>
      </c>
      <c r="D1827" t="s">
        <v>9</v>
      </c>
      <c r="E1827" t="s">
        <v>92</v>
      </c>
      <c r="F1827" t="s">
        <v>91</v>
      </c>
      <c r="G1827" s="35">
        <v>3331</v>
      </c>
    </row>
    <row r="1828" spans="1:7" x14ac:dyDescent="0.35">
      <c r="A1828">
        <v>2016</v>
      </c>
      <c r="B1828" t="s">
        <v>7</v>
      </c>
      <c r="C1828" t="s">
        <v>8</v>
      </c>
      <c r="D1828" t="s">
        <v>9</v>
      </c>
      <c r="E1828" t="s">
        <v>92</v>
      </c>
      <c r="F1828" t="s">
        <v>91</v>
      </c>
      <c r="G1828" s="35">
        <v>900</v>
      </c>
    </row>
    <row r="1829" spans="1:7" x14ac:dyDescent="0.35">
      <c r="A1829">
        <v>2000</v>
      </c>
      <c r="B1829" t="s">
        <v>12</v>
      </c>
      <c r="C1829" t="s">
        <v>13</v>
      </c>
      <c r="D1829" t="s">
        <v>14</v>
      </c>
      <c r="E1829" t="s">
        <v>92</v>
      </c>
      <c r="F1829" t="s">
        <v>91</v>
      </c>
      <c r="G1829" s="34">
        <v>0</v>
      </c>
    </row>
    <row r="1830" spans="1:7" x14ac:dyDescent="0.35">
      <c r="A1830">
        <v>2001</v>
      </c>
      <c r="B1830" t="s">
        <v>12</v>
      </c>
      <c r="C1830" t="s">
        <v>13</v>
      </c>
      <c r="D1830" t="s">
        <v>14</v>
      </c>
      <c r="E1830" t="s">
        <v>92</v>
      </c>
      <c r="F1830" t="s">
        <v>91</v>
      </c>
      <c r="G1830" s="34">
        <v>0</v>
      </c>
    </row>
    <row r="1831" spans="1:7" x14ac:dyDescent="0.35">
      <c r="A1831">
        <v>2002</v>
      </c>
      <c r="B1831" t="s">
        <v>12</v>
      </c>
      <c r="C1831" t="s">
        <v>13</v>
      </c>
      <c r="D1831" t="s">
        <v>14</v>
      </c>
      <c r="E1831" t="s">
        <v>92</v>
      </c>
      <c r="F1831" t="s">
        <v>91</v>
      </c>
      <c r="G1831" s="34">
        <v>3260</v>
      </c>
    </row>
    <row r="1832" spans="1:7" x14ac:dyDescent="0.35">
      <c r="A1832">
        <v>2003</v>
      </c>
      <c r="B1832" t="s">
        <v>12</v>
      </c>
      <c r="C1832" t="s">
        <v>13</v>
      </c>
      <c r="D1832" t="s">
        <v>14</v>
      </c>
      <c r="E1832" t="s">
        <v>92</v>
      </c>
      <c r="F1832" t="s">
        <v>91</v>
      </c>
      <c r="G1832" s="34">
        <v>1170</v>
      </c>
    </row>
    <row r="1833" spans="1:7" x14ac:dyDescent="0.35">
      <c r="A1833">
        <v>2004</v>
      </c>
      <c r="B1833" t="s">
        <v>12</v>
      </c>
      <c r="C1833" t="s">
        <v>13</v>
      </c>
      <c r="D1833" t="s">
        <v>14</v>
      </c>
      <c r="E1833" t="s">
        <v>92</v>
      </c>
      <c r="F1833" t="s">
        <v>91</v>
      </c>
      <c r="G1833" s="34">
        <v>2000</v>
      </c>
    </row>
    <row r="1834" spans="1:7" x14ac:dyDescent="0.35">
      <c r="A1834">
        <v>2005</v>
      </c>
      <c r="B1834" t="s">
        <v>12</v>
      </c>
      <c r="C1834" t="s">
        <v>13</v>
      </c>
      <c r="D1834" t="s">
        <v>14</v>
      </c>
      <c r="E1834" t="s">
        <v>92</v>
      </c>
      <c r="F1834" t="s">
        <v>91</v>
      </c>
      <c r="G1834" s="34">
        <v>500</v>
      </c>
    </row>
    <row r="1835" spans="1:7" x14ac:dyDescent="0.35">
      <c r="A1835">
        <v>2006</v>
      </c>
      <c r="B1835" t="s">
        <v>12</v>
      </c>
      <c r="C1835" t="s">
        <v>13</v>
      </c>
      <c r="D1835" t="s">
        <v>14</v>
      </c>
      <c r="E1835" t="s">
        <v>92</v>
      </c>
      <c r="F1835" t="s">
        <v>91</v>
      </c>
      <c r="G1835" s="34">
        <v>750</v>
      </c>
    </row>
    <row r="1836" spans="1:7" x14ac:dyDescent="0.35">
      <c r="A1836">
        <v>2007</v>
      </c>
      <c r="B1836" t="s">
        <v>12</v>
      </c>
      <c r="C1836" t="s">
        <v>13</v>
      </c>
      <c r="D1836" t="s">
        <v>14</v>
      </c>
      <c r="E1836" t="s">
        <v>92</v>
      </c>
      <c r="F1836" t="s">
        <v>91</v>
      </c>
      <c r="G1836" s="34">
        <v>1500</v>
      </c>
    </row>
    <row r="1837" spans="1:7" x14ac:dyDescent="0.35">
      <c r="A1837">
        <v>2008</v>
      </c>
      <c r="B1837" t="s">
        <v>12</v>
      </c>
      <c r="C1837" t="s">
        <v>13</v>
      </c>
      <c r="D1837" t="s">
        <v>14</v>
      </c>
      <c r="E1837" t="s">
        <v>92</v>
      </c>
      <c r="F1837" t="s">
        <v>91</v>
      </c>
      <c r="G1837" s="34">
        <v>2000</v>
      </c>
    </row>
    <row r="1838" spans="1:7" x14ac:dyDescent="0.35">
      <c r="A1838">
        <v>2009</v>
      </c>
      <c r="B1838" t="s">
        <v>12</v>
      </c>
      <c r="C1838" t="s">
        <v>13</v>
      </c>
      <c r="D1838" t="s">
        <v>14</v>
      </c>
      <c r="E1838" t="s">
        <v>92</v>
      </c>
      <c r="F1838" t="s">
        <v>91</v>
      </c>
      <c r="G1838" s="34">
        <v>4260</v>
      </c>
    </row>
    <row r="1839" spans="1:7" x14ac:dyDescent="0.35">
      <c r="A1839">
        <v>2010</v>
      </c>
      <c r="B1839" t="s">
        <v>12</v>
      </c>
      <c r="C1839" t="s">
        <v>13</v>
      </c>
      <c r="D1839" t="s">
        <v>14</v>
      </c>
      <c r="E1839" t="s">
        <v>92</v>
      </c>
      <c r="F1839" t="s">
        <v>91</v>
      </c>
      <c r="G1839" s="34">
        <v>100</v>
      </c>
    </row>
    <row r="1840" spans="1:7" x14ac:dyDescent="0.35">
      <c r="A1840">
        <v>2011</v>
      </c>
      <c r="B1840" t="s">
        <v>12</v>
      </c>
      <c r="C1840" t="s">
        <v>13</v>
      </c>
      <c r="D1840" t="s">
        <v>14</v>
      </c>
      <c r="E1840" t="s">
        <v>92</v>
      </c>
      <c r="F1840" t="s">
        <v>91</v>
      </c>
      <c r="G1840" s="34">
        <v>350</v>
      </c>
    </row>
    <row r="1841" spans="1:7" x14ac:dyDescent="0.35">
      <c r="A1841">
        <v>2012</v>
      </c>
      <c r="B1841" t="s">
        <v>12</v>
      </c>
      <c r="C1841" t="s">
        <v>13</v>
      </c>
      <c r="D1841" t="s">
        <v>14</v>
      </c>
      <c r="E1841" t="s">
        <v>92</v>
      </c>
      <c r="F1841" t="s">
        <v>91</v>
      </c>
      <c r="G1841" s="34">
        <v>0</v>
      </c>
    </row>
    <row r="1842" spans="1:7" x14ac:dyDescent="0.35">
      <c r="A1842">
        <v>2013</v>
      </c>
      <c r="B1842" t="s">
        <v>12</v>
      </c>
      <c r="C1842" t="s">
        <v>13</v>
      </c>
      <c r="D1842" t="s">
        <v>14</v>
      </c>
      <c r="E1842" t="s">
        <v>92</v>
      </c>
      <c r="F1842" t="s">
        <v>91</v>
      </c>
      <c r="G1842" s="35">
        <v>0</v>
      </c>
    </row>
    <row r="1843" spans="1:7" x14ac:dyDescent="0.35">
      <c r="A1843">
        <v>2014</v>
      </c>
      <c r="B1843" t="s">
        <v>12</v>
      </c>
      <c r="C1843" t="s">
        <v>13</v>
      </c>
      <c r="D1843" t="s">
        <v>14</v>
      </c>
      <c r="E1843" t="s">
        <v>92</v>
      </c>
      <c r="F1843" t="s">
        <v>91</v>
      </c>
      <c r="G1843" s="35">
        <v>0</v>
      </c>
    </row>
    <row r="1844" spans="1:7" x14ac:dyDescent="0.35">
      <c r="A1844">
        <v>2015</v>
      </c>
      <c r="B1844" t="s">
        <v>12</v>
      </c>
      <c r="C1844" t="s">
        <v>13</v>
      </c>
      <c r="D1844" t="s">
        <v>14</v>
      </c>
      <c r="E1844" t="s">
        <v>92</v>
      </c>
      <c r="F1844" t="s">
        <v>91</v>
      </c>
      <c r="G1844" s="35">
        <v>0</v>
      </c>
    </row>
    <row r="1845" spans="1:7" x14ac:dyDescent="0.35">
      <c r="A1845">
        <v>2016</v>
      </c>
      <c r="B1845" t="s">
        <v>12</v>
      </c>
      <c r="C1845" t="s">
        <v>13</v>
      </c>
      <c r="D1845" t="s">
        <v>14</v>
      </c>
      <c r="E1845" t="s">
        <v>92</v>
      </c>
      <c r="F1845" t="s">
        <v>91</v>
      </c>
      <c r="G1845" s="35">
        <v>1900</v>
      </c>
    </row>
    <row r="1846" spans="1:7" x14ac:dyDescent="0.35">
      <c r="A1846">
        <v>2000</v>
      </c>
      <c r="B1846" t="s">
        <v>15</v>
      </c>
      <c r="C1846" t="s">
        <v>16</v>
      </c>
      <c r="D1846" t="s">
        <v>17</v>
      </c>
      <c r="E1846" t="s">
        <v>92</v>
      </c>
      <c r="F1846" t="s">
        <v>91</v>
      </c>
      <c r="G1846" s="34">
        <v>0</v>
      </c>
    </row>
    <row r="1847" spans="1:7" x14ac:dyDescent="0.35">
      <c r="A1847">
        <v>2001</v>
      </c>
      <c r="B1847" t="s">
        <v>15</v>
      </c>
      <c r="C1847" t="s">
        <v>16</v>
      </c>
      <c r="D1847" t="s">
        <v>17</v>
      </c>
      <c r="E1847" t="s">
        <v>92</v>
      </c>
      <c r="F1847" t="s">
        <v>91</v>
      </c>
      <c r="G1847" s="34">
        <v>0</v>
      </c>
    </row>
    <row r="1848" spans="1:7" x14ac:dyDescent="0.35">
      <c r="A1848">
        <v>2002</v>
      </c>
      <c r="B1848" t="s">
        <v>15</v>
      </c>
      <c r="C1848" t="s">
        <v>16</v>
      </c>
      <c r="D1848" t="s">
        <v>17</v>
      </c>
      <c r="E1848" t="s">
        <v>92</v>
      </c>
      <c r="F1848" t="s">
        <v>91</v>
      </c>
      <c r="G1848" s="34">
        <v>0</v>
      </c>
    </row>
    <row r="1849" spans="1:7" x14ac:dyDescent="0.35">
      <c r="A1849">
        <v>2003</v>
      </c>
      <c r="B1849" t="s">
        <v>15</v>
      </c>
      <c r="C1849" t="s">
        <v>16</v>
      </c>
      <c r="D1849" t="s">
        <v>17</v>
      </c>
      <c r="E1849" t="s">
        <v>92</v>
      </c>
      <c r="F1849" t="s">
        <v>91</v>
      </c>
      <c r="G1849" s="34">
        <v>0</v>
      </c>
    </row>
    <row r="1850" spans="1:7" x14ac:dyDescent="0.35">
      <c r="A1850">
        <v>2004</v>
      </c>
      <c r="B1850" t="s">
        <v>15</v>
      </c>
      <c r="C1850" t="s">
        <v>16</v>
      </c>
      <c r="D1850" t="s">
        <v>17</v>
      </c>
      <c r="E1850" t="s">
        <v>92</v>
      </c>
      <c r="F1850" t="s">
        <v>91</v>
      </c>
      <c r="G1850" s="34">
        <v>0</v>
      </c>
    </row>
    <row r="1851" spans="1:7" x14ac:dyDescent="0.35">
      <c r="A1851">
        <v>2005</v>
      </c>
      <c r="B1851" t="s">
        <v>15</v>
      </c>
      <c r="C1851" t="s">
        <v>16</v>
      </c>
      <c r="D1851" t="s">
        <v>17</v>
      </c>
      <c r="E1851" t="s">
        <v>92</v>
      </c>
      <c r="F1851" t="s">
        <v>91</v>
      </c>
      <c r="G1851" s="34">
        <v>0</v>
      </c>
    </row>
    <row r="1852" spans="1:7" x14ac:dyDescent="0.35">
      <c r="A1852">
        <v>2006</v>
      </c>
      <c r="B1852" t="s">
        <v>15</v>
      </c>
      <c r="C1852" t="s">
        <v>16</v>
      </c>
      <c r="D1852" t="s">
        <v>17</v>
      </c>
      <c r="E1852" t="s">
        <v>92</v>
      </c>
      <c r="F1852" t="s">
        <v>91</v>
      </c>
      <c r="G1852" s="34">
        <v>0</v>
      </c>
    </row>
    <row r="1853" spans="1:7" x14ac:dyDescent="0.35">
      <c r="A1853">
        <v>2007</v>
      </c>
      <c r="B1853" t="s">
        <v>15</v>
      </c>
      <c r="C1853" t="s">
        <v>16</v>
      </c>
      <c r="D1853" t="s">
        <v>17</v>
      </c>
      <c r="E1853" t="s">
        <v>92</v>
      </c>
      <c r="F1853" t="s">
        <v>91</v>
      </c>
      <c r="G1853" s="34">
        <v>0</v>
      </c>
    </row>
    <row r="1854" spans="1:7" x14ac:dyDescent="0.35">
      <c r="A1854">
        <v>2008</v>
      </c>
      <c r="B1854" t="s">
        <v>15</v>
      </c>
      <c r="C1854" t="s">
        <v>16</v>
      </c>
      <c r="D1854" t="s">
        <v>17</v>
      </c>
      <c r="E1854" t="s">
        <v>92</v>
      </c>
      <c r="F1854" t="s">
        <v>91</v>
      </c>
      <c r="G1854" s="34">
        <v>0</v>
      </c>
    </row>
    <row r="1855" spans="1:7" x14ac:dyDescent="0.35">
      <c r="A1855">
        <v>2009</v>
      </c>
      <c r="B1855" t="s">
        <v>15</v>
      </c>
      <c r="C1855" t="s">
        <v>16</v>
      </c>
      <c r="D1855" t="s">
        <v>17</v>
      </c>
      <c r="E1855" t="s">
        <v>92</v>
      </c>
      <c r="F1855" t="s">
        <v>91</v>
      </c>
      <c r="G1855" s="34">
        <v>0</v>
      </c>
    </row>
    <row r="1856" spans="1:7" x14ac:dyDescent="0.35">
      <c r="A1856">
        <v>2010</v>
      </c>
      <c r="B1856" t="s">
        <v>15</v>
      </c>
      <c r="C1856" t="s">
        <v>16</v>
      </c>
      <c r="D1856" t="s">
        <v>17</v>
      </c>
      <c r="E1856" t="s">
        <v>92</v>
      </c>
      <c r="F1856" t="s">
        <v>91</v>
      </c>
      <c r="G1856" s="34">
        <v>0</v>
      </c>
    </row>
    <row r="1857" spans="1:7" x14ac:dyDescent="0.35">
      <c r="A1857">
        <v>2011</v>
      </c>
      <c r="B1857" t="s">
        <v>15</v>
      </c>
      <c r="C1857" t="s">
        <v>16</v>
      </c>
      <c r="D1857" t="s">
        <v>17</v>
      </c>
      <c r="E1857" t="s">
        <v>92</v>
      </c>
      <c r="F1857" t="s">
        <v>91</v>
      </c>
      <c r="G1857" s="34">
        <v>0</v>
      </c>
    </row>
    <row r="1858" spans="1:7" x14ac:dyDescent="0.35">
      <c r="A1858">
        <v>2012</v>
      </c>
      <c r="B1858" t="s">
        <v>15</v>
      </c>
      <c r="C1858" t="s">
        <v>16</v>
      </c>
      <c r="D1858" t="s">
        <v>17</v>
      </c>
      <c r="E1858" t="s">
        <v>92</v>
      </c>
      <c r="F1858" t="s">
        <v>91</v>
      </c>
      <c r="G1858" s="34">
        <v>2690</v>
      </c>
    </row>
    <row r="1859" spans="1:7" x14ac:dyDescent="0.35">
      <c r="A1859">
        <v>2013</v>
      </c>
      <c r="B1859" t="s">
        <v>15</v>
      </c>
      <c r="C1859" t="s">
        <v>16</v>
      </c>
      <c r="D1859" t="s">
        <v>17</v>
      </c>
      <c r="E1859" t="s">
        <v>92</v>
      </c>
      <c r="F1859" t="s">
        <v>91</v>
      </c>
      <c r="G1859" s="35">
        <v>220</v>
      </c>
    </row>
    <row r="1860" spans="1:7" x14ac:dyDescent="0.35">
      <c r="A1860">
        <v>2014</v>
      </c>
      <c r="B1860" t="s">
        <v>15</v>
      </c>
      <c r="C1860" t="s">
        <v>16</v>
      </c>
      <c r="D1860" t="s">
        <v>17</v>
      </c>
      <c r="E1860" t="s">
        <v>92</v>
      </c>
      <c r="F1860" t="s">
        <v>91</v>
      </c>
      <c r="G1860" s="35">
        <v>0</v>
      </c>
    </row>
    <row r="1861" spans="1:7" x14ac:dyDescent="0.35">
      <c r="A1861">
        <v>2015</v>
      </c>
      <c r="B1861" t="s">
        <v>15</v>
      </c>
      <c r="C1861" t="s">
        <v>16</v>
      </c>
      <c r="D1861" t="s">
        <v>17</v>
      </c>
      <c r="E1861" t="s">
        <v>92</v>
      </c>
      <c r="F1861" t="s">
        <v>91</v>
      </c>
      <c r="G1861" s="35">
        <v>1260</v>
      </c>
    </row>
    <row r="1862" spans="1:7" x14ac:dyDescent="0.35">
      <c r="A1862">
        <v>2016</v>
      </c>
      <c r="B1862" t="s">
        <v>15</v>
      </c>
      <c r="C1862" t="s">
        <v>16</v>
      </c>
      <c r="D1862" t="s">
        <v>17</v>
      </c>
      <c r="E1862" t="s">
        <v>92</v>
      </c>
      <c r="F1862" t="s">
        <v>91</v>
      </c>
      <c r="G1862" s="35">
        <v>0</v>
      </c>
    </row>
    <row r="1863" spans="1:7" x14ac:dyDescent="0.35">
      <c r="A1863">
        <v>2000</v>
      </c>
      <c r="B1863" t="s">
        <v>15</v>
      </c>
      <c r="C1863" t="s">
        <v>18</v>
      </c>
      <c r="D1863" t="s">
        <v>19</v>
      </c>
      <c r="E1863" t="s">
        <v>92</v>
      </c>
      <c r="F1863" t="s">
        <v>91</v>
      </c>
      <c r="G1863" s="34">
        <v>0</v>
      </c>
    </row>
    <row r="1864" spans="1:7" x14ac:dyDescent="0.35">
      <c r="A1864">
        <v>2001</v>
      </c>
      <c r="B1864" t="s">
        <v>15</v>
      </c>
      <c r="C1864" t="s">
        <v>18</v>
      </c>
      <c r="D1864" t="s">
        <v>19</v>
      </c>
      <c r="E1864" t="s">
        <v>92</v>
      </c>
      <c r="F1864" t="s">
        <v>91</v>
      </c>
      <c r="G1864" s="34">
        <v>1250</v>
      </c>
    </row>
    <row r="1865" spans="1:7" x14ac:dyDescent="0.35">
      <c r="A1865">
        <v>2002</v>
      </c>
      <c r="B1865" t="s">
        <v>15</v>
      </c>
      <c r="C1865" t="s">
        <v>18</v>
      </c>
      <c r="D1865" t="s">
        <v>19</v>
      </c>
      <c r="E1865" t="s">
        <v>92</v>
      </c>
      <c r="F1865" t="s">
        <v>91</v>
      </c>
      <c r="G1865" s="34">
        <v>2400</v>
      </c>
    </row>
    <row r="1866" spans="1:7" x14ac:dyDescent="0.35">
      <c r="A1866">
        <v>2003</v>
      </c>
      <c r="B1866" t="s">
        <v>15</v>
      </c>
      <c r="C1866" t="s">
        <v>18</v>
      </c>
      <c r="D1866" t="s">
        <v>19</v>
      </c>
      <c r="E1866" t="s">
        <v>92</v>
      </c>
      <c r="F1866" t="s">
        <v>91</v>
      </c>
      <c r="G1866" s="34">
        <v>977</v>
      </c>
    </row>
    <row r="1867" spans="1:7" x14ac:dyDescent="0.35">
      <c r="A1867">
        <v>2004</v>
      </c>
      <c r="B1867" t="s">
        <v>15</v>
      </c>
      <c r="C1867" t="s">
        <v>18</v>
      </c>
      <c r="D1867" t="s">
        <v>19</v>
      </c>
      <c r="E1867" t="s">
        <v>92</v>
      </c>
      <c r="F1867" t="s">
        <v>91</v>
      </c>
      <c r="G1867" s="34">
        <v>90</v>
      </c>
    </row>
    <row r="1868" spans="1:7" x14ac:dyDescent="0.35">
      <c r="A1868">
        <v>2005</v>
      </c>
      <c r="B1868" t="s">
        <v>15</v>
      </c>
      <c r="C1868" t="s">
        <v>18</v>
      </c>
      <c r="D1868" t="s">
        <v>19</v>
      </c>
      <c r="E1868" t="s">
        <v>92</v>
      </c>
      <c r="F1868" t="s">
        <v>91</v>
      </c>
      <c r="G1868" s="34">
        <v>700</v>
      </c>
    </row>
    <row r="1869" spans="1:7" x14ac:dyDescent="0.35">
      <c r="A1869">
        <v>2006</v>
      </c>
      <c r="B1869" t="s">
        <v>15</v>
      </c>
      <c r="C1869" t="s">
        <v>18</v>
      </c>
      <c r="D1869" t="s">
        <v>19</v>
      </c>
      <c r="E1869" t="s">
        <v>92</v>
      </c>
      <c r="F1869" t="s">
        <v>91</v>
      </c>
      <c r="G1869" s="34">
        <v>670</v>
      </c>
    </row>
    <row r="1870" spans="1:7" x14ac:dyDescent="0.35">
      <c r="A1870">
        <v>2007</v>
      </c>
      <c r="B1870" t="s">
        <v>15</v>
      </c>
      <c r="C1870" t="s">
        <v>18</v>
      </c>
      <c r="D1870" t="s">
        <v>19</v>
      </c>
      <c r="E1870" t="s">
        <v>92</v>
      </c>
      <c r="F1870" t="s">
        <v>91</v>
      </c>
      <c r="G1870" s="34">
        <v>750</v>
      </c>
    </row>
    <row r="1871" spans="1:7" x14ac:dyDescent="0.35">
      <c r="A1871">
        <v>2008</v>
      </c>
      <c r="B1871" t="s">
        <v>15</v>
      </c>
      <c r="C1871" t="s">
        <v>18</v>
      </c>
      <c r="D1871" t="s">
        <v>19</v>
      </c>
      <c r="E1871" t="s">
        <v>92</v>
      </c>
      <c r="F1871" t="s">
        <v>91</v>
      </c>
      <c r="G1871" s="34">
        <v>0</v>
      </c>
    </row>
    <row r="1872" spans="1:7" x14ac:dyDescent="0.35">
      <c r="A1872">
        <v>2009</v>
      </c>
      <c r="B1872" t="s">
        <v>15</v>
      </c>
      <c r="C1872" t="s">
        <v>18</v>
      </c>
      <c r="D1872" t="s">
        <v>19</v>
      </c>
      <c r="E1872" t="s">
        <v>92</v>
      </c>
      <c r="F1872" t="s">
        <v>91</v>
      </c>
      <c r="G1872" s="34">
        <v>1800</v>
      </c>
    </row>
    <row r="1873" spans="1:7" x14ac:dyDescent="0.35">
      <c r="A1873">
        <v>2010</v>
      </c>
      <c r="B1873" t="s">
        <v>15</v>
      </c>
      <c r="C1873" t="s">
        <v>18</v>
      </c>
      <c r="D1873" t="s">
        <v>19</v>
      </c>
      <c r="E1873" t="s">
        <v>92</v>
      </c>
      <c r="F1873" t="s">
        <v>91</v>
      </c>
      <c r="G1873" s="34">
        <v>0</v>
      </c>
    </row>
    <row r="1874" spans="1:7" x14ac:dyDescent="0.35">
      <c r="A1874">
        <v>2011</v>
      </c>
      <c r="B1874" t="s">
        <v>15</v>
      </c>
      <c r="C1874" t="s">
        <v>18</v>
      </c>
      <c r="D1874" t="s">
        <v>19</v>
      </c>
      <c r="E1874" t="s">
        <v>92</v>
      </c>
      <c r="F1874" t="s">
        <v>91</v>
      </c>
      <c r="G1874" s="34">
        <v>0</v>
      </c>
    </row>
    <row r="1875" spans="1:7" x14ac:dyDescent="0.35">
      <c r="A1875">
        <v>2012</v>
      </c>
      <c r="B1875" t="s">
        <v>15</v>
      </c>
      <c r="C1875" t="s">
        <v>18</v>
      </c>
      <c r="D1875" t="s">
        <v>19</v>
      </c>
      <c r="E1875" t="s">
        <v>92</v>
      </c>
      <c r="F1875" t="s">
        <v>91</v>
      </c>
      <c r="G1875" s="34">
        <v>440</v>
      </c>
    </row>
    <row r="1876" spans="1:7" x14ac:dyDescent="0.35">
      <c r="A1876">
        <v>2013</v>
      </c>
      <c r="B1876" t="s">
        <v>15</v>
      </c>
      <c r="C1876" t="s">
        <v>18</v>
      </c>
      <c r="D1876" t="s">
        <v>19</v>
      </c>
      <c r="E1876" t="s">
        <v>92</v>
      </c>
      <c r="F1876" t="s">
        <v>91</v>
      </c>
      <c r="G1876" s="35">
        <v>264</v>
      </c>
    </row>
    <row r="1877" spans="1:7" x14ac:dyDescent="0.35">
      <c r="A1877">
        <v>2014</v>
      </c>
      <c r="B1877" t="s">
        <v>15</v>
      </c>
      <c r="C1877" t="s">
        <v>18</v>
      </c>
      <c r="D1877" t="s">
        <v>19</v>
      </c>
      <c r="E1877" t="s">
        <v>92</v>
      </c>
      <c r="F1877" t="s">
        <v>91</v>
      </c>
      <c r="G1877" s="35">
        <v>2150</v>
      </c>
    </row>
    <row r="1878" spans="1:7" x14ac:dyDescent="0.35">
      <c r="A1878">
        <v>2015</v>
      </c>
      <c r="B1878" t="s">
        <v>15</v>
      </c>
      <c r="C1878" t="s">
        <v>18</v>
      </c>
      <c r="D1878" t="s">
        <v>19</v>
      </c>
      <c r="E1878" t="s">
        <v>92</v>
      </c>
      <c r="F1878" t="s">
        <v>91</v>
      </c>
      <c r="G1878" s="35">
        <v>640</v>
      </c>
    </row>
    <row r="1879" spans="1:7" x14ac:dyDescent="0.35">
      <c r="A1879">
        <v>2016</v>
      </c>
      <c r="B1879" t="s">
        <v>15</v>
      </c>
      <c r="C1879" t="s">
        <v>18</v>
      </c>
      <c r="D1879" t="s">
        <v>19</v>
      </c>
      <c r="E1879" t="s">
        <v>92</v>
      </c>
      <c r="F1879" t="s">
        <v>91</v>
      </c>
      <c r="G1879" s="35">
        <v>1500</v>
      </c>
    </row>
    <row r="1880" spans="1:7" x14ac:dyDescent="0.35">
      <c r="A1880">
        <v>2000</v>
      </c>
      <c r="B1880" t="s">
        <v>7</v>
      </c>
      <c r="C1880" t="s">
        <v>20</v>
      </c>
      <c r="D1880" t="s">
        <v>21</v>
      </c>
      <c r="E1880" t="s">
        <v>92</v>
      </c>
      <c r="F1880" t="s">
        <v>91</v>
      </c>
      <c r="G1880" s="34">
        <v>0</v>
      </c>
    </row>
    <row r="1881" spans="1:7" x14ac:dyDescent="0.35">
      <c r="A1881">
        <v>2001</v>
      </c>
      <c r="B1881" t="s">
        <v>7</v>
      </c>
      <c r="C1881" t="s">
        <v>20</v>
      </c>
      <c r="D1881" t="s">
        <v>21</v>
      </c>
      <c r="E1881" t="s">
        <v>92</v>
      </c>
      <c r="F1881" t="s">
        <v>91</v>
      </c>
      <c r="G1881" s="34">
        <v>0</v>
      </c>
    </row>
    <row r="1882" spans="1:7" x14ac:dyDescent="0.35">
      <c r="A1882">
        <v>2002</v>
      </c>
      <c r="B1882" t="s">
        <v>7</v>
      </c>
      <c r="C1882" t="s">
        <v>20</v>
      </c>
      <c r="D1882" t="s">
        <v>21</v>
      </c>
      <c r="E1882" t="s">
        <v>92</v>
      </c>
      <c r="F1882" t="s">
        <v>91</v>
      </c>
      <c r="G1882" s="34">
        <v>0</v>
      </c>
    </row>
    <row r="1883" spans="1:7" x14ac:dyDescent="0.35">
      <c r="A1883">
        <v>2003</v>
      </c>
      <c r="B1883" t="s">
        <v>7</v>
      </c>
      <c r="C1883" t="s">
        <v>20</v>
      </c>
      <c r="D1883" t="s">
        <v>21</v>
      </c>
      <c r="E1883" t="s">
        <v>92</v>
      </c>
      <c r="F1883" t="s">
        <v>91</v>
      </c>
      <c r="G1883" s="34">
        <v>0</v>
      </c>
    </row>
    <row r="1884" spans="1:7" x14ac:dyDescent="0.35">
      <c r="A1884">
        <v>2004</v>
      </c>
      <c r="B1884" t="s">
        <v>7</v>
      </c>
      <c r="C1884" t="s">
        <v>20</v>
      </c>
      <c r="D1884" t="s">
        <v>21</v>
      </c>
      <c r="E1884" t="s">
        <v>92</v>
      </c>
      <c r="F1884" t="s">
        <v>91</v>
      </c>
      <c r="G1884" s="34">
        <v>0</v>
      </c>
    </row>
    <row r="1885" spans="1:7" x14ac:dyDescent="0.35">
      <c r="A1885">
        <v>2005</v>
      </c>
      <c r="B1885" t="s">
        <v>7</v>
      </c>
      <c r="C1885" t="s">
        <v>20</v>
      </c>
      <c r="D1885" t="s">
        <v>21</v>
      </c>
      <c r="E1885" t="s">
        <v>92</v>
      </c>
      <c r="F1885" t="s">
        <v>91</v>
      </c>
      <c r="G1885" s="34">
        <v>0</v>
      </c>
    </row>
    <row r="1886" spans="1:7" x14ac:dyDescent="0.35">
      <c r="A1886">
        <v>2006</v>
      </c>
      <c r="B1886" t="s">
        <v>7</v>
      </c>
      <c r="C1886" t="s">
        <v>20</v>
      </c>
      <c r="D1886" t="s">
        <v>21</v>
      </c>
      <c r="E1886" t="s">
        <v>92</v>
      </c>
      <c r="F1886" t="s">
        <v>91</v>
      </c>
      <c r="G1886" s="34">
        <v>0</v>
      </c>
    </row>
    <row r="1887" spans="1:7" x14ac:dyDescent="0.35">
      <c r="A1887">
        <v>2007</v>
      </c>
      <c r="B1887" t="s">
        <v>7</v>
      </c>
      <c r="C1887" t="s">
        <v>20</v>
      </c>
      <c r="D1887" t="s">
        <v>21</v>
      </c>
      <c r="E1887" t="s">
        <v>92</v>
      </c>
      <c r="F1887" t="s">
        <v>91</v>
      </c>
      <c r="G1887" s="34">
        <v>0</v>
      </c>
    </row>
    <row r="1888" spans="1:7" x14ac:dyDescent="0.35">
      <c r="A1888">
        <v>2008</v>
      </c>
      <c r="B1888" t="s">
        <v>7</v>
      </c>
      <c r="C1888" t="s">
        <v>20</v>
      </c>
      <c r="D1888" t="s">
        <v>21</v>
      </c>
      <c r="E1888" t="s">
        <v>92</v>
      </c>
      <c r="F1888" t="s">
        <v>91</v>
      </c>
      <c r="G1888" s="34">
        <v>0</v>
      </c>
    </row>
    <row r="1889" spans="1:7" x14ac:dyDescent="0.35">
      <c r="A1889">
        <v>2009</v>
      </c>
      <c r="B1889" t="s">
        <v>7</v>
      </c>
      <c r="C1889" t="s">
        <v>20</v>
      </c>
      <c r="D1889" t="s">
        <v>21</v>
      </c>
      <c r="E1889" t="s">
        <v>92</v>
      </c>
      <c r="F1889" t="s">
        <v>91</v>
      </c>
      <c r="G1889" s="34">
        <v>0</v>
      </c>
    </row>
    <row r="1890" spans="1:7" x14ac:dyDescent="0.35">
      <c r="A1890">
        <v>2010</v>
      </c>
      <c r="B1890" t="s">
        <v>7</v>
      </c>
      <c r="C1890" t="s">
        <v>20</v>
      </c>
      <c r="D1890" t="s">
        <v>21</v>
      </c>
      <c r="E1890" t="s">
        <v>92</v>
      </c>
      <c r="F1890" t="s">
        <v>91</v>
      </c>
      <c r="G1890" s="34">
        <v>0</v>
      </c>
    </row>
    <row r="1891" spans="1:7" x14ac:dyDescent="0.35">
      <c r="A1891">
        <v>2011</v>
      </c>
      <c r="B1891" t="s">
        <v>7</v>
      </c>
      <c r="C1891" t="s">
        <v>20</v>
      </c>
      <c r="D1891" t="s">
        <v>21</v>
      </c>
      <c r="E1891" t="s">
        <v>92</v>
      </c>
      <c r="F1891" t="s">
        <v>91</v>
      </c>
      <c r="G1891" s="34">
        <v>0</v>
      </c>
    </row>
    <row r="1892" spans="1:7" x14ac:dyDescent="0.35">
      <c r="A1892">
        <v>2012</v>
      </c>
      <c r="B1892" t="s">
        <v>7</v>
      </c>
      <c r="C1892" t="s">
        <v>20</v>
      </c>
      <c r="D1892" t="s">
        <v>21</v>
      </c>
      <c r="E1892" t="s">
        <v>92</v>
      </c>
      <c r="F1892" t="s">
        <v>91</v>
      </c>
      <c r="G1892" s="34">
        <v>0</v>
      </c>
    </row>
    <row r="1893" spans="1:7" x14ac:dyDescent="0.35">
      <c r="A1893">
        <v>2013</v>
      </c>
      <c r="B1893" t="s">
        <v>7</v>
      </c>
      <c r="C1893" t="s">
        <v>20</v>
      </c>
      <c r="D1893" t="s">
        <v>21</v>
      </c>
      <c r="E1893" t="s">
        <v>92</v>
      </c>
      <c r="F1893" t="s">
        <v>91</v>
      </c>
      <c r="G1893" s="35">
        <v>0</v>
      </c>
    </row>
    <row r="1894" spans="1:7" x14ac:dyDescent="0.35">
      <c r="A1894">
        <v>2014</v>
      </c>
      <c r="B1894" t="s">
        <v>7</v>
      </c>
      <c r="C1894" t="s">
        <v>20</v>
      </c>
      <c r="D1894" t="s">
        <v>21</v>
      </c>
      <c r="E1894" t="s">
        <v>92</v>
      </c>
      <c r="F1894" t="s">
        <v>91</v>
      </c>
      <c r="G1894" s="35">
        <v>0</v>
      </c>
    </row>
    <row r="1895" spans="1:7" x14ac:dyDescent="0.35">
      <c r="A1895">
        <v>2015</v>
      </c>
      <c r="B1895" t="s">
        <v>7</v>
      </c>
      <c r="C1895" t="s">
        <v>20</v>
      </c>
      <c r="D1895" t="s">
        <v>21</v>
      </c>
      <c r="E1895" t="s">
        <v>92</v>
      </c>
      <c r="F1895" t="s">
        <v>91</v>
      </c>
      <c r="G1895" s="35">
        <v>0</v>
      </c>
    </row>
    <row r="1896" spans="1:7" x14ac:dyDescent="0.35">
      <c r="A1896">
        <v>2016</v>
      </c>
      <c r="B1896" t="s">
        <v>7</v>
      </c>
      <c r="C1896" t="s">
        <v>20</v>
      </c>
      <c r="D1896" t="s">
        <v>21</v>
      </c>
      <c r="E1896" t="s">
        <v>92</v>
      </c>
      <c r="F1896" t="s">
        <v>91</v>
      </c>
      <c r="G1896" s="35">
        <v>0</v>
      </c>
    </row>
    <row r="1897" spans="1:7" x14ac:dyDescent="0.35">
      <c r="A1897">
        <v>2000</v>
      </c>
      <c r="B1897" t="s">
        <v>7</v>
      </c>
      <c r="C1897" t="s">
        <v>22</v>
      </c>
      <c r="D1897" t="s">
        <v>23</v>
      </c>
      <c r="E1897" t="s">
        <v>92</v>
      </c>
      <c r="F1897" t="s">
        <v>91</v>
      </c>
      <c r="G1897" s="34">
        <v>0</v>
      </c>
    </row>
    <row r="1898" spans="1:7" x14ac:dyDescent="0.35">
      <c r="A1898">
        <v>2001</v>
      </c>
      <c r="B1898" t="s">
        <v>7</v>
      </c>
      <c r="C1898" t="s">
        <v>22</v>
      </c>
      <c r="D1898" t="s">
        <v>23</v>
      </c>
      <c r="E1898" t="s">
        <v>92</v>
      </c>
      <c r="F1898" t="s">
        <v>91</v>
      </c>
      <c r="G1898" s="34">
        <v>970</v>
      </c>
    </row>
    <row r="1899" spans="1:7" x14ac:dyDescent="0.35">
      <c r="A1899">
        <v>2002</v>
      </c>
      <c r="B1899" t="s">
        <v>7</v>
      </c>
      <c r="C1899" t="s">
        <v>22</v>
      </c>
      <c r="D1899" t="s">
        <v>23</v>
      </c>
      <c r="E1899" t="s">
        <v>92</v>
      </c>
      <c r="F1899" t="s">
        <v>91</v>
      </c>
      <c r="G1899" s="34">
        <v>6555</v>
      </c>
    </row>
    <row r="1900" spans="1:7" x14ac:dyDescent="0.35">
      <c r="A1900">
        <v>2003</v>
      </c>
      <c r="B1900" t="s">
        <v>7</v>
      </c>
      <c r="C1900" t="s">
        <v>22</v>
      </c>
      <c r="D1900" t="s">
        <v>23</v>
      </c>
      <c r="E1900" t="s">
        <v>92</v>
      </c>
      <c r="F1900" t="s">
        <v>91</v>
      </c>
      <c r="G1900" s="34">
        <v>355</v>
      </c>
    </row>
    <row r="1901" spans="1:7" x14ac:dyDescent="0.35">
      <c r="A1901">
        <v>2004</v>
      </c>
      <c r="B1901" t="s">
        <v>7</v>
      </c>
      <c r="C1901" t="s">
        <v>22</v>
      </c>
      <c r="D1901" t="s">
        <v>23</v>
      </c>
      <c r="E1901" t="s">
        <v>92</v>
      </c>
      <c r="F1901" t="s">
        <v>91</v>
      </c>
      <c r="G1901" s="34">
        <v>3400</v>
      </c>
    </row>
    <row r="1902" spans="1:7" x14ac:dyDescent="0.35">
      <c r="A1902">
        <v>2005</v>
      </c>
      <c r="B1902" t="s">
        <v>7</v>
      </c>
      <c r="C1902" t="s">
        <v>22</v>
      </c>
      <c r="D1902" t="s">
        <v>23</v>
      </c>
      <c r="E1902" t="s">
        <v>92</v>
      </c>
      <c r="F1902" t="s">
        <v>91</v>
      </c>
      <c r="G1902" s="34">
        <v>1100</v>
      </c>
    </row>
    <row r="1903" spans="1:7" x14ac:dyDescent="0.35">
      <c r="A1903">
        <v>2006</v>
      </c>
      <c r="B1903" t="s">
        <v>7</v>
      </c>
      <c r="C1903" t="s">
        <v>22</v>
      </c>
      <c r="D1903" t="s">
        <v>23</v>
      </c>
      <c r="E1903" t="s">
        <v>92</v>
      </c>
      <c r="F1903" t="s">
        <v>91</v>
      </c>
      <c r="G1903" s="34">
        <v>0</v>
      </c>
    </row>
    <row r="1904" spans="1:7" x14ac:dyDescent="0.35">
      <c r="A1904">
        <v>2007</v>
      </c>
      <c r="B1904" t="s">
        <v>7</v>
      </c>
      <c r="C1904" t="s">
        <v>22</v>
      </c>
      <c r="D1904" t="s">
        <v>23</v>
      </c>
      <c r="E1904" t="s">
        <v>92</v>
      </c>
      <c r="F1904" t="s">
        <v>91</v>
      </c>
      <c r="G1904" s="34">
        <v>7385</v>
      </c>
    </row>
    <row r="1905" spans="1:7" x14ac:dyDescent="0.35">
      <c r="A1905">
        <v>2008</v>
      </c>
      <c r="B1905" t="s">
        <v>7</v>
      </c>
      <c r="C1905" t="s">
        <v>22</v>
      </c>
      <c r="D1905" t="s">
        <v>23</v>
      </c>
      <c r="E1905" t="s">
        <v>92</v>
      </c>
      <c r="F1905" t="s">
        <v>91</v>
      </c>
      <c r="G1905" s="34">
        <v>2050</v>
      </c>
    </row>
    <row r="1906" spans="1:7" x14ac:dyDescent="0.35">
      <c r="A1906">
        <v>2009</v>
      </c>
      <c r="B1906" t="s">
        <v>7</v>
      </c>
      <c r="C1906" t="s">
        <v>22</v>
      </c>
      <c r="D1906" t="s">
        <v>23</v>
      </c>
      <c r="E1906" t="s">
        <v>92</v>
      </c>
      <c r="F1906" t="s">
        <v>91</v>
      </c>
      <c r="G1906" s="34">
        <v>430</v>
      </c>
    </row>
    <row r="1907" spans="1:7" x14ac:dyDescent="0.35">
      <c r="A1907">
        <v>2010</v>
      </c>
      <c r="B1907" t="s">
        <v>7</v>
      </c>
      <c r="C1907" t="s">
        <v>22</v>
      </c>
      <c r="D1907" t="s">
        <v>23</v>
      </c>
      <c r="E1907" t="s">
        <v>92</v>
      </c>
      <c r="F1907" t="s">
        <v>91</v>
      </c>
      <c r="G1907" s="34">
        <v>0</v>
      </c>
    </row>
    <row r="1908" spans="1:7" x14ac:dyDescent="0.35">
      <c r="A1908">
        <v>2011</v>
      </c>
      <c r="B1908" t="s">
        <v>7</v>
      </c>
      <c r="C1908" t="s">
        <v>22</v>
      </c>
      <c r="D1908" t="s">
        <v>23</v>
      </c>
      <c r="E1908" t="s">
        <v>92</v>
      </c>
      <c r="F1908" t="s">
        <v>91</v>
      </c>
      <c r="G1908" s="34">
        <v>0</v>
      </c>
    </row>
    <row r="1909" spans="1:7" x14ac:dyDescent="0.35">
      <c r="A1909">
        <v>2012</v>
      </c>
      <c r="B1909" t="s">
        <v>7</v>
      </c>
      <c r="C1909" t="s">
        <v>22</v>
      </c>
      <c r="D1909" t="s">
        <v>23</v>
      </c>
      <c r="E1909" t="s">
        <v>92</v>
      </c>
      <c r="F1909" t="s">
        <v>91</v>
      </c>
      <c r="G1909" s="34">
        <v>2790</v>
      </c>
    </row>
    <row r="1910" spans="1:7" x14ac:dyDescent="0.35">
      <c r="A1910">
        <v>2013</v>
      </c>
      <c r="B1910" t="s">
        <v>7</v>
      </c>
      <c r="C1910" t="s">
        <v>22</v>
      </c>
      <c r="D1910" t="s">
        <v>23</v>
      </c>
      <c r="E1910" t="s">
        <v>92</v>
      </c>
      <c r="F1910" t="s">
        <v>91</v>
      </c>
      <c r="G1910" s="35">
        <v>810</v>
      </c>
    </row>
    <row r="1911" spans="1:7" x14ac:dyDescent="0.35">
      <c r="A1911">
        <v>2014</v>
      </c>
      <c r="B1911" t="s">
        <v>7</v>
      </c>
      <c r="C1911" t="s">
        <v>22</v>
      </c>
      <c r="D1911" t="s">
        <v>23</v>
      </c>
      <c r="E1911" t="s">
        <v>92</v>
      </c>
      <c r="F1911" t="s">
        <v>91</v>
      </c>
      <c r="G1911" s="35">
        <v>2320</v>
      </c>
    </row>
    <row r="1912" spans="1:7" x14ac:dyDescent="0.35">
      <c r="A1912">
        <v>2015</v>
      </c>
      <c r="B1912" t="s">
        <v>7</v>
      </c>
      <c r="C1912" t="s">
        <v>22</v>
      </c>
      <c r="D1912" t="s">
        <v>23</v>
      </c>
      <c r="E1912" t="s">
        <v>92</v>
      </c>
      <c r="F1912" t="s">
        <v>91</v>
      </c>
      <c r="G1912" s="35">
        <v>0</v>
      </c>
    </row>
    <row r="1913" spans="1:7" x14ac:dyDescent="0.35">
      <c r="A1913">
        <v>2016</v>
      </c>
      <c r="B1913" t="s">
        <v>7</v>
      </c>
      <c r="C1913" t="s">
        <v>22</v>
      </c>
      <c r="D1913" t="s">
        <v>23</v>
      </c>
      <c r="E1913" t="s">
        <v>92</v>
      </c>
      <c r="F1913" t="s">
        <v>91</v>
      </c>
      <c r="G1913" s="35">
        <v>10876</v>
      </c>
    </row>
    <row r="1914" spans="1:7" x14ac:dyDescent="0.35">
      <c r="A1914">
        <v>2000</v>
      </c>
      <c r="B1914" t="s">
        <v>7</v>
      </c>
      <c r="C1914" t="s">
        <v>24</v>
      </c>
      <c r="D1914" t="s">
        <v>25</v>
      </c>
      <c r="E1914" t="s">
        <v>92</v>
      </c>
      <c r="F1914" t="s">
        <v>91</v>
      </c>
      <c r="G1914" s="34">
        <v>0</v>
      </c>
    </row>
    <row r="1915" spans="1:7" x14ac:dyDescent="0.35">
      <c r="A1915">
        <v>2001</v>
      </c>
      <c r="B1915" t="s">
        <v>7</v>
      </c>
      <c r="C1915" t="s">
        <v>24</v>
      </c>
      <c r="D1915" t="s">
        <v>25</v>
      </c>
      <c r="E1915" t="s">
        <v>92</v>
      </c>
      <c r="F1915" t="s">
        <v>91</v>
      </c>
      <c r="G1915" s="34">
        <v>980</v>
      </c>
    </row>
    <row r="1916" spans="1:7" x14ac:dyDescent="0.35">
      <c r="A1916">
        <v>2002</v>
      </c>
      <c r="B1916" t="s">
        <v>7</v>
      </c>
      <c r="C1916" t="s">
        <v>24</v>
      </c>
      <c r="D1916" t="s">
        <v>25</v>
      </c>
      <c r="E1916" t="s">
        <v>92</v>
      </c>
      <c r="F1916" t="s">
        <v>91</v>
      </c>
      <c r="G1916" s="34">
        <v>900</v>
      </c>
    </row>
    <row r="1917" spans="1:7" x14ac:dyDescent="0.35">
      <c r="A1917">
        <v>2003</v>
      </c>
      <c r="B1917" t="s">
        <v>7</v>
      </c>
      <c r="C1917" t="s">
        <v>24</v>
      </c>
      <c r="D1917" t="s">
        <v>25</v>
      </c>
      <c r="E1917" t="s">
        <v>92</v>
      </c>
      <c r="F1917" t="s">
        <v>91</v>
      </c>
      <c r="G1917" s="34">
        <v>0</v>
      </c>
    </row>
    <row r="1918" spans="1:7" x14ac:dyDescent="0.35">
      <c r="A1918">
        <v>2004</v>
      </c>
      <c r="B1918" t="s">
        <v>7</v>
      </c>
      <c r="C1918" t="s">
        <v>24</v>
      </c>
      <c r="D1918" t="s">
        <v>25</v>
      </c>
      <c r="E1918" t="s">
        <v>92</v>
      </c>
      <c r="F1918" t="s">
        <v>91</v>
      </c>
      <c r="G1918" s="34">
        <v>0</v>
      </c>
    </row>
    <row r="1919" spans="1:7" x14ac:dyDescent="0.35">
      <c r="A1919">
        <v>2005</v>
      </c>
      <c r="B1919" t="s">
        <v>7</v>
      </c>
      <c r="C1919" t="s">
        <v>24</v>
      </c>
      <c r="D1919" t="s">
        <v>25</v>
      </c>
      <c r="E1919" t="s">
        <v>92</v>
      </c>
      <c r="F1919" t="s">
        <v>91</v>
      </c>
      <c r="G1919" s="34">
        <v>0</v>
      </c>
    </row>
    <row r="1920" spans="1:7" x14ac:dyDescent="0.35">
      <c r="A1920">
        <v>2006</v>
      </c>
      <c r="B1920" t="s">
        <v>7</v>
      </c>
      <c r="C1920" t="s">
        <v>24</v>
      </c>
      <c r="D1920" t="s">
        <v>25</v>
      </c>
      <c r="E1920" t="s">
        <v>92</v>
      </c>
      <c r="F1920" t="s">
        <v>91</v>
      </c>
      <c r="G1920" s="34">
        <v>0</v>
      </c>
    </row>
    <row r="1921" spans="1:7" x14ac:dyDescent="0.35">
      <c r="A1921">
        <v>2007</v>
      </c>
      <c r="B1921" t="s">
        <v>7</v>
      </c>
      <c r="C1921" t="s">
        <v>24</v>
      </c>
      <c r="D1921" t="s">
        <v>25</v>
      </c>
      <c r="E1921" t="s">
        <v>92</v>
      </c>
      <c r="F1921" t="s">
        <v>91</v>
      </c>
      <c r="G1921" s="34">
        <v>150</v>
      </c>
    </row>
    <row r="1922" spans="1:7" x14ac:dyDescent="0.35">
      <c r="A1922">
        <v>2008</v>
      </c>
      <c r="B1922" t="s">
        <v>7</v>
      </c>
      <c r="C1922" t="s">
        <v>24</v>
      </c>
      <c r="D1922" t="s">
        <v>25</v>
      </c>
      <c r="E1922" t="s">
        <v>92</v>
      </c>
      <c r="F1922" t="s">
        <v>91</v>
      </c>
      <c r="G1922" s="34">
        <v>0</v>
      </c>
    </row>
    <row r="1923" spans="1:7" x14ac:dyDescent="0.35">
      <c r="A1923">
        <v>2009</v>
      </c>
      <c r="B1923" t="s">
        <v>7</v>
      </c>
      <c r="C1923" t="s">
        <v>24</v>
      </c>
      <c r="D1923" t="s">
        <v>25</v>
      </c>
      <c r="E1923" t="s">
        <v>92</v>
      </c>
      <c r="F1923" t="s">
        <v>91</v>
      </c>
      <c r="G1923" s="34">
        <v>0</v>
      </c>
    </row>
    <row r="1924" spans="1:7" x14ac:dyDescent="0.35">
      <c r="A1924">
        <v>2010</v>
      </c>
      <c r="B1924" t="s">
        <v>7</v>
      </c>
      <c r="C1924" t="s">
        <v>24</v>
      </c>
      <c r="D1924" t="s">
        <v>25</v>
      </c>
      <c r="E1924" t="s">
        <v>92</v>
      </c>
      <c r="F1924" t="s">
        <v>91</v>
      </c>
      <c r="G1924" s="34">
        <v>0</v>
      </c>
    </row>
    <row r="1925" spans="1:7" x14ac:dyDescent="0.35">
      <c r="A1925">
        <v>2011</v>
      </c>
      <c r="B1925" t="s">
        <v>7</v>
      </c>
      <c r="C1925" t="s">
        <v>24</v>
      </c>
      <c r="D1925" t="s">
        <v>25</v>
      </c>
      <c r="E1925" t="s">
        <v>92</v>
      </c>
      <c r="F1925" t="s">
        <v>91</v>
      </c>
      <c r="G1925" s="34">
        <v>0</v>
      </c>
    </row>
    <row r="1926" spans="1:7" x14ac:dyDescent="0.35">
      <c r="A1926">
        <v>2012</v>
      </c>
      <c r="B1926" t="s">
        <v>7</v>
      </c>
      <c r="C1926" t="s">
        <v>24</v>
      </c>
      <c r="D1926" t="s">
        <v>25</v>
      </c>
      <c r="E1926" t="s">
        <v>92</v>
      </c>
      <c r="F1926" t="s">
        <v>91</v>
      </c>
      <c r="G1926" s="34">
        <v>0</v>
      </c>
    </row>
    <row r="1927" spans="1:7" x14ac:dyDescent="0.35">
      <c r="A1927">
        <v>2013</v>
      </c>
      <c r="B1927" t="s">
        <v>7</v>
      </c>
      <c r="C1927" t="s">
        <v>24</v>
      </c>
      <c r="D1927" t="s">
        <v>25</v>
      </c>
      <c r="E1927" t="s">
        <v>92</v>
      </c>
      <c r="F1927" t="s">
        <v>91</v>
      </c>
      <c r="G1927" s="35">
        <v>60</v>
      </c>
    </row>
    <row r="1928" spans="1:7" x14ac:dyDescent="0.35">
      <c r="A1928">
        <v>2014</v>
      </c>
      <c r="B1928" t="s">
        <v>7</v>
      </c>
      <c r="C1928" t="s">
        <v>24</v>
      </c>
      <c r="D1928" t="s">
        <v>25</v>
      </c>
      <c r="E1928" t="s">
        <v>92</v>
      </c>
      <c r="F1928" t="s">
        <v>91</v>
      </c>
      <c r="G1928" s="35">
        <v>451</v>
      </c>
    </row>
    <row r="1929" spans="1:7" x14ac:dyDescent="0.35">
      <c r="A1929">
        <v>2015</v>
      </c>
      <c r="B1929" t="s">
        <v>7</v>
      </c>
      <c r="C1929" t="s">
        <v>24</v>
      </c>
      <c r="D1929" t="s">
        <v>25</v>
      </c>
      <c r="E1929" t="s">
        <v>92</v>
      </c>
      <c r="F1929" t="s">
        <v>91</v>
      </c>
      <c r="G1929" s="35">
        <v>0</v>
      </c>
    </row>
    <row r="1930" spans="1:7" x14ac:dyDescent="0.35">
      <c r="A1930">
        <v>2016</v>
      </c>
      <c r="B1930" t="s">
        <v>7</v>
      </c>
      <c r="C1930" t="s">
        <v>24</v>
      </c>
      <c r="D1930" t="s">
        <v>25</v>
      </c>
      <c r="E1930" t="s">
        <v>92</v>
      </c>
      <c r="F1930" t="s">
        <v>91</v>
      </c>
      <c r="G1930" s="35">
        <v>1150</v>
      </c>
    </row>
    <row r="1931" spans="1:7" x14ac:dyDescent="0.35">
      <c r="A1931">
        <v>2000</v>
      </c>
      <c r="B1931" t="s">
        <v>12</v>
      </c>
      <c r="C1931" t="s">
        <v>13</v>
      </c>
      <c r="D1931" t="s">
        <v>14</v>
      </c>
      <c r="E1931" t="s">
        <v>92</v>
      </c>
      <c r="F1931" t="s">
        <v>91</v>
      </c>
      <c r="G1931" s="34">
        <v>2800</v>
      </c>
    </row>
    <row r="1932" spans="1:7" x14ac:dyDescent="0.35">
      <c r="A1932">
        <v>2001</v>
      </c>
      <c r="B1932" t="s">
        <v>12</v>
      </c>
      <c r="C1932" t="s">
        <v>13</v>
      </c>
      <c r="D1932" t="s">
        <v>14</v>
      </c>
      <c r="E1932" t="s">
        <v>92</v>
      </c>
      <c r="F1932" t="s">
        <v>91</v>
      </c>
      <c r="G1932" s="34">
        <v>0</v>
      </c>
    </row>
    <row r="1933" spans="1:7" x14ac:dyDescent="0.35">
      <c r="A1933">
        <v>2002</v>
      </c>
      <c r="B1933" t="s">
        <v>12</v>
      </c>
      <c r="C1933" t="s">
        <v>13</v>
      </c>
      <c r="D1933" t="s">
        <v>14</v>
      </c>
      <c r="E1933" t="s">
        <v>92</v>
      </c>
      <c r="F1933" t="s">
        <v>91</v>
      </c>
      <c r="G1933" s="34">
        <v>7040</v>
      </c>
    </row>
    <row r="1934" spans="1:7" x14ac:dyDescent="0.35">
      <c r="A1934">
        <v>2003</v>
      </c>
      <c r="B1934" t="s">
        <v>12</v>
      </c>
      <c r="C1934" t="s">
        <v>13</v>
      </c>
      <c r="D1934" t="s">
        <v>14</v>
      </c>
      <c r="E1934" t="s">
        <v>92</v>
      </c>
      <c r="F1934" t="s">
        <v>91</v>
      </c>
      <c r="G1934" s="34">
        <v>6240</v>
      </c>
    </row>
    <row r="1935" spans="1:7" x14ac:dyDescent="0.35">
      <c r="A1935">
        <v>2004</v>
      </c>
      <c r="B1935" t="s">
        <v>12</v>
      </c>
      <c r="C1935" t="s">
        <v>13</v>
      </c>
      <c r="D1935" t="s">
        <v>14</v>
      </c>
      <c r="E1935" t="s">
        <v>92</v>
      </c>
      <c r="F1935" t="s">
        <v>91</v>
      </c>
      <c r="G1935" s="34">
        <v>0</v>
      </c>
    </row>
    <row r="1936" spans="1:7" x14ac:dyDescent="0.35">
      <c r="A1936">
        <v>2005</v>
      </c>
      <c r="B1936" t="s">
        <v>12</v>
      </c>
      <c r="C1936" t="s">
        <v>13</v>
      </c>
      <c r="D1936" t="s">
        <v>14</v>
      </c>
      <c r="E1936" t="s">
        <v>92</v>
      </c>
      <c r="F1936" t="s">
        <v>91</v>
      </c>
      <c r="G1936" s="34">
        <v>3710</v>
      </c>
    </row>
    <row r="1937" spans="1:7" x14ac:dyDescent="0.35">
      <c r="A1937">
        <v>2006</v>
      </c>
      <c r="B1937" t="s">
        <v>12</v>
      </c>
      <c r="C1937" t="s">
        <v>13</v>
      </c>
      <c r="D1937" t="s">
        <v>14</v>
      </c>
      <c r="E1937" t="s">
        <v>92</v>
      </c>
      <c r="F1937" t="s">
        <v>91</v>
      </c>
      <c r="G1937" s="34">
        <v>5200</v>
      </c>
    </row>
    <row r="1938" spans="1:7" x14ac:dyDescent="0.35">
      <c r="A1938">
        <v>2007</v>
      </c>
      <c r="B1938" t="s">
        <v>12</v>
      </c>
      <c r="C1938" t="s">
        <v>13</v>
      </c>
      <c r="D1938" t="s">
        <v>14</v>
      </c>
      <c r="E1938" t="s">
        <v>92</v>
      </c>
      <c r="F1938" t="s">
        <v>91</v>
      </c>
      <c r="G1938" s="34">
        <v>2416</v>
      </c>
    </row>
    <row r="1939" spans="1:7" x14ac:dyDescent="0.35">
      <c r="A1939">
        <v>2008</v>
      </c>
      <c r="B1939" t="s">
        <v>12</v>
      </c>
      <c r="C1939" t="s">
        <v>13</v>
      </c>
      <c r="D1939" t="s">
        <v>14</v>
      </c>
      <c r="E1939" t="s">
        <v>92</v>
      </c>
      <c r="F1939" t="s">
        <v>91</v>
      </c>
      <c r="G1939" s="34">
        <v>500</v>
      </c>
    </row>
    <row r="1940" spans="1:7" x14ac:dyDescent="0.35">
      <c r="A1940">
        <v>2009</v>
      </c>
      <c r="B1940" t="s">
        <v>12</v>
      </c>
      <c r="C1940" t="s">
        <v>13</v>
      </c>
      <c r="D1940" t="s">
        <v>14</v>
      </c>
      <c r="E1940" t="s">
        <v>92</v>
      </c>
      <c r="F1940" t="s">
        <v>91</v>
      </c>
      <c r="G1940" s="34">
        <v>0</v>
      </c>
    </row>
    <row r="1941" spans="1:7" x14ac:dyDescent="0.35">
      <c r="A1941">
        <v>2010</v>
      </c>
      <c r="B1941" t="s">
        <v>12</v>
      </c>
      <c r="C1941" t="s">
        <v>13</v>
      </c>
      <c r="D1941" t="s">
        <v>14</v>
      </c>
      <c r="E1941" t="s">
        <v>92</v>
      </c>
      <c r="F1941" t="s">
        <v>91</v>
      </c>
      <c r="G1941" s="34">
        <v>0</v>
      </c>
    </row>
    <row r="1942" spans="1:7" x14ac:dyDescent="0.35">
      <c r="A1942">
        <v>2011</v>
      </c>
      <c r="B1942" t="s">
        <v>12</v>
      </c>
      <c r="C1942" t="s">
        <v>13</v>
      </c>
      <c r="D1942" t="s">
        <v>14</v>
      </c>
      <c r="E1942" t="s">
        <v>92</v>
      </c>
      <c r="F1942" t="s">
        <v>91</v>
      </c>
      <c r="G1942" s="34">
        <v>0</v>
      </c>
    </row>
    <row r="1943" spans="1:7" x14ac:dyDescent="0.35">
      <c r="A1943">
        <v>2012</v>
      </c>
      <c r="B1943" t="s">
        <v>12</v>
      </c>
      <c r="C1943" t="s">
        <v>13</v>
      </c>
      <c r="D1943" t="s">
        <v>14</v>
      </c>
      <c r="E1943" t="s">
        <v>92</v>
      </c>
      <c r="F1943" t="s">
        <v>91</v>
      </c>
      <c r="G1943" s="34">
        <v>0</v>
      </c>
    </row>
    <row r="1944" spans="1:7" x14ac:dyDescent="0.35">
      <c r="A1944">
        <v>2013</v>
      </c>
      <c r="B1944" t="s">
        <v>12</v>
      </c>
      <c r="C1944" t="s">
        <v>13</v>
      </c>
      <c r="D1944" t="s">
        <v>14</v>
      </c>
      <c r="E1944" t="s">
        <v>92</v>
      </c>
      <c r="F1944" t="s">
        <v>91</v>
      </c>
      <c r="G1944" s="35">
        <v>0</v>
      </c>
    </row>
    <row r="1945" spans="1:7" x14ac:dyDescent="0.35">
      <c r="A1945">
        <v>2014</v>
      </c>
      <c r="B1945" t="s">
        <v>12</v>
      </c>
      <c r="C1945" t="s">
        <v>13</v>
      </c>
      <c r="D1945" t="s">
        <v>14</v>
      </c>
      <c r="E1945" t="s">
        <v>92</v>
      </c>
      <c r="F1945" t="s">
        <v>91</v>
      </c>
      <c r="G1945" s="35">
        <v>0</v>
      </c>
    </row>
    <row r="1946" spans="1:7" x14ac:dyDescent="0.35">
      <c r="A1946">
        <v>2015</v>
      </c>
      <c r="B1946" t="s">
        <v>12</v>
      </c>
      <c r="C1946" t="s">
        <v>13</v>
      </c>
      <c r="D1946" t="s">
        <v>14</v>
      </c>
      <c r="E1946" t="s">
        <v>92</v>
      </c>
      <c r="F1946" t="s">
        <v>91</v>
      </c>
      <c r="G1946" s="35">
        <v>512</v>
      </c>
    </row>
    <row r="1947" spans="1:7" x14ac:dyDescent="0.35">
      <c r="A1947">
        <v>2016</v>
      </c>
      <c r="B1947" t="s">
        <v>12</v>
      </c>
      <c r="C1947" t="s">
        <v>13</v>
      </c>
      <c r="D1947" t="s">
        <v>14</v>
      </c>
      <c r="E1947" t="s">
        <v>92</v>
      </c>
      <c r="F1947" t="s">
        <v>91</v>
      </c>
      <c r="G1947" s="35">
        <v>0</v>
      </c>
    </row>
    <row r="1948" spans="1:7" x14ac:dyDescent="0.35">
      <c r="A1948">
        <v>2000</v>
      </c>
      <c r="B1948" t="s">
        <v>7</v>
      </c>
      <c r="C1948" t="s">
        <v>26</v>
      </c>
      <c r="D1948" t="s">
        <v>27</v>
      </c>
      <c r="E1948" t="s">
        <v>92</v>
      </c>
      <c r="F1948" t="s">
        <v>91</v>
      </c>
      <c r="G1948" s="34">
        <v>10788</v>
      </c>
    </row>
    <row r="1949" spans="1:7" x14ac:dyDescent="0.35">
      <c r="A1949">
        <v>2001</v>
      </c>
      <c r="B1949" t="s">
        <v>7</v>
      </c>
      <c r="C1949" t="s">
        <v>26</v>
      </c>
      <c r="D1949" t="s">
        <v>27</v>
      </c>
      <c r="E1949" t="s">
        <v>92</v>
      </c>
      <c r="F1949" t="s">
        <v>91</v>
      </c>
      <c r="G1949" s="34">
        <v>101</v>
      </c>
    </row>
    <row r="1950" spans="1:7" x14ac:dyDescent="0.35">
      <c r="A1950">
        <v>2002</v>
      </c>
      <c r="B1950" t="s">
        <v>7</v>
      </c>
      <c r="C1950" t="s">
        <v>26</v>
      </c>
      <c r="D1950" t="s">
        <v>27</v>
      </c>
      <c r="E1950" t="s">
        <v>92</v>
      </c>
      <c r="F1950" t="s">
        <v>91</v>
      </c>
      <c r="G1950" s="34">
        <v>1300</v>
      </c>
    </row>
    <row r="1951" spans="1:7" x14ac:dyDescent="0.35">
      <c r="A1951">
        <v>2003</v>
      </c>
      <c r="B1951" t="s">
        <v>7</v>
      </c>
      <c r="C1951" t="s">
        <v>26</v>
      </c>
      <c r="D1951" t="s">
        <v>27</v>
      </c>
      <c r="E1951" t="s">
        <v>92</v>
      </c>
      <c r="F1951" t="s">
        <v>91</v>
      </c>
      <c r="G1951" s="34">
        <v>10440</v>
      </c>
    </row>
    <row r="1952" spans="1:7" x14ac:dyDescent="0.35">
      <c r="A1952">
        <v>2004</v>
      </c>
      <c r="B1952" t="s">
        <v>7</v>
      </c>
      <c r="C1952" t="s">
        <v>26</v>
      </c>
      <c r="D1952" t="s">
        <v>27</v>
      </c>
      <c r="E1952" t="s">
        <v>92</v>
      </c>
      <c r="F1952" t="s">
        <v>91</v>
      </c>
      <c r="G1952" s="34">
        <v>3110</v>
      </c>
    </row>
    <row r="1953" spans="1:7" x14ac:dyDescent="0.35">
      <c r="A1953">
        <v>2005</v>
      </c>
      <c r="B1953" t="s">
        <v>7</v>
      </c>
      <c r="C1953" t="s">
        <v>26</v>
      </c>
      <c r="D1953" t="s">
        <v>27</v>
      </c>
      <c r="E1953" t="s">
        <v>92</v>
      </c>
      <c r="F1953" t="s">
        <v>91</v>
      </c>
      <c r="G1953" s="34">
        <v>1100</v>
      </c>
    </row>
    <row r="1954" spans="1:7" x14ac:dyDescent="0.35">
      <c r="A1954">
        <v>2006</v>
      </c>
      <c r="B1954" t="s">
        <v>7</v>
      </c>
      <c r="C1954" t="s">
        <v>26</v>
      </c>
      <c r="D1954" t="s">
        <v>27</v>
      </c>
      <c r="E1954" t="s">
        <v>92</v>
      </c>
      <c r="F1954" t="s">
        <v>91</v>
      </c>
      <c r="G1954" s="34">
        <v>0</v>
      </c>
    </row>
    <row r="1955" spans="1:7" x14ac:dyDescent="0.35">
      <c r="A1955">
        <v>2007</v>
      </c>
      <c r="B1955" t="s">
        <v>7</v>
      </c>
      <c r="C1955" t="s">
        <v>26</v>
      </c>
      <c r="D1955" t="s">
        <v>27</v>
      </c>
      <c r="E1955" t="s">
        <v>92</v>
      </c>
      <c r="F1955" t="s">
        <v>91</v>
      </c>
      <c r="G1955" s="34">
        <v>1620</v>
      </c>
    </row>
    <row r="1956" spans="1:7" x14ac:dyDescent="0.35">
      <c r="A1956">
        <v>2008</v>
      </c>
      <c r="B1956" t="s">
        <v>7</v>
      </c>
      <c r="C1956" t="s">
        <v>26</v>
      </c>
      <c r="D1956" t="s">
        <v>27</v>
      </c>
      <c r="E1956" t="s">
        <v>92</v>
      </c>
      <c r="F1956" t="s">
        <v>91</v>
      </c>
      <c r="G1956" s="34">
        <v>280</v>
      </c>
    </row>
    <row r="1957" spans="1:7" x14ac:dyDescent="0.35">
      <c r="A1957">
        <v>2009</v>
      </c>
      <c r="B1957" t="s">
        <v>7</v>
      </c>
      <c r="C1957" t="s">
        <v>26</v>
      </c>
      <c r="D1957" t="s">
        <v>27</v>
      </c>
      <c r="E1957" t="s">
        <v>92</v>
      </c>
      <c r="F1957" t="s">
        <v>91</v>
      </c>
      <c r="G1957" s="34">
        <v>60</v>
      </c>
    </row>
    <row r="1958" spans="1:7" x14ac:dyDescent="0.35">
      <c r="A1958">
        <v>2010</v>
      </c>
      <c r="B1958" t="s">
        <v>7</v>
      </c>
      <c r="C1958" t="s">
        <v>26</v>
      </c>
      <c r="D1958" t="s">
        <v>27</v>
      </c>
      <c r="E1958" t="s">
        <v>92</v>
      </c>
      <c r="F1958" t="s">
        <v>91</v>
      </c>
      <c r="G1958" s="34">
        <v>3500</v>
      </c>
    </row>
    <row r="1959" spans="1:7" x14ac:dyDescent="0.35">
      <c r="A1959">
        <v>2011</v>
      </c>
      <c r="B1959" t="s">
        <v>7</v>
      </c>
      <c r="C1959" t="s">
        <v>26</v>
      </c>
      <c r="D1959" t="s">
        <v>27</v>
      </c>
      <c r="E1959" t="s">
        <v>92</v>
      </c>
      <c r="F1959" t="s">
        <v>91</v>
      </c>
      <c r="G1959" s="34">
        <v>4020</v>
      </c>
    </row>
    <row r="1960" spans="1:7" x14ac:dyDescent="0.35">
      <c r="A1960">
        <v>2012</v>
      </c>
      <c r="B1960" t="s">
        <v>7</v>
      </c>
      <c r="C1960" t="s">
        <v>26</v>
      </c>
      <c r="D1960" t="s">
        <v>27</v>
      </c>
      <c r="E1960" t="s">
        <v>92</v>
      </c>
      <c r="F1960" t="s">
        <v>91</v>
      </c>
      <c r="G1960" s="34">
        <v>900</v>
      </c>
    </row>
    <row r="1961" spans="1:7" x14ac:dyDescent="0.35">
      <c r="A1961">
        <v>2013</v>
      </c>
      <c r="B1961" t="s">
        <v>7</v>
      </c>
      <c r="C1961" t="s">
        <v>26</v>
      </c>
      <c r="D1961" t="s">
        <v>27</v>
      </c>
      <c r="E1961" t="s">
        <v>92</v>
      </c>
      <c r="F1961" t="s">
        <v>91</v>
      </c>
      <c r="G1961" s="35">
        <v>0</v>
      </c>
    </row>
    <row r="1962" spans="1:7" x14ac:dyDescent="0.35">
      <c r="A1962">
        <v>2014</v>
      </c>
      <c r="B1962" t="s">
        <v>7</v>
      </c>
      <c r="C1962" t="s">
        <v>26</v>
      </c>
      <c r="D1962" t="s">
        <v>27</v>
      </c>
      <c r="E1962" t="s">
        <v>92</v>
      </c>
      <c r="F1962" t="s">
        <v>91</v>
      </c>
      <c r="G1962" s="35">
        <v>2700</v>
      </c>
    </row>
    <row r="1963" spans="1:7" x14ac:dyDescent="0.35">
      <c r="A1963">
        <v>2015</v>
      </c>
      <c r="B1963" t="s">
        <v>7</v>
      </c>
      <c r="C1963" t="s">
        <v>26</v>
      </c>
      <c r="D1963" t="s">
        <v>27</v>
      </c>
      <c r="E1963" t="s">
        <v>92</v>
      </c>
      <c r="F1963" t="s">
        <v>91</v>
      </c>
      <c r="G1963" s="35">
        <v>3330</v>
      </c>
    </row>
    <row r="1964" spans="1:7" x14ac:dyDescent="0.35">
      <c r="A1964">
        <v>2016</v>
      </c>
      <c r="B1964" t="s">
        <v>7</v>
      </c>
      <c r="C1964" t="s">
        <v>26</v>
      </c>
      <c r="D1964" t="s">
        <v>27</v>
      </c>
      <c r="E1964" t="s">
        <v>92</v>
      </c>
      <c r="F1964" t="s">
        <v>91</v>
      </c>
      <c r="G1964" s="35">
        <v>930</v>
      </c>
    </row>
    <row r="1965" spans="1:7" x14ac:dyDescent="0.35">
      <c r="A1965">
        <v>2000</v>
      </c>
      <c r="B1965" t="s">
        <v>12</v>
      </c>
      <c r="C1965" t="s">
        <v>28</v>
      </c>
      <c r="D1965" t="s">
        <v>29</v>
      </c>
      <c r="E1965" t="s">
        <v>92</v>
      </c>
      <c r="F1965" t="s">
        <v>91</v>
      </c>
      <c r="G1965" s="34">
        <v>20605</v>
      </c>
    </row>
    <row r="1966" spans="1:7" x14ac:dyDescent="0.35">
      <c r="A1966">
        <v>2001</v>
      </c>
      <c r="B1966" t="s">
        <v>12</v>
      </c>
      <c r="C1966" t="s">
        <v>28</v>
      </c>
      <c r="D1966" t="s">
        <v>29</v>
      </c>
      <c r="E1966" t="s">
        <v>92</v>
      </c>
      <c r="F1966" t="s">
        <v>91</v>
      </c>
      <c r="G1966" s="34">
        <v>11940</v>
      </c>
    </row>
    <row r="1967" spans="1:7" x14ac:dyDescent="0.35">
      <c r="A1967">
        <v>2002</v>
      </c>
      <c r="B1967" t="s">
        <v>12</v>
      </c>
      <c r="C1967" t="s">
        <v>28</v>
      </c>
      <c r="D1967" t="s">
        <v>29</v>
      </c>
      <c r="E1967" t="s">
        <v>92</v>
      </c>
      <c r="F1967" t="s">
        <v>91</v>
      </c>
      <c r="G1967" s="34">
        <v>14500</v>
      </c>
    </row>
    <row r="1968" spans="1:7" x14ac:dyDescent="0.35">
      <c r="A1968">
        <v>2003</v>
      </c>
      <c r="B1968" t="s">
        <v>12</v>
      </c>
      <c r="C1968" t="s">
        <v>28</v>
      </c>
      <c r="D1968" t="s">
        <v>29</v>
      </c>
      <c r="E1968" t="s">
        <v>92</v>
      </c>
      <c r="F1968" t="s">
        <v>91</v>
      </c>
      <c r="G1968" s="34">
        <v>2280</v>
      </c>
    </row>
    <row r="1969" spans="1:7" x14ac:dyDescent="0.35">
      <c r="A1969">
        <v>2004</v>
      </c>
      <c r="B1969" t="s">
        <v>12</v>
      </c>
      <c r="C1969" t="s">
        <v>28</v>
      </c>
      <c r="D1969" t="s">
        <v>29</v>
      </c>
      <c r="E1969" t="s">
        <v>92</v>
      </c>
      <c r="F1969" t="s">
        <v>91</v>
      </c>
      <c r="G1969" s="34">
        <v>3300</v>
      </c>
    </row>
    <row r="1970" spans="1:7" x14ac:dyDescent="0.35">
      <c r="A1970">
        <v>2005</v>
      </c>
      <c r="B1970" t="s">
        <v>12</v>
      </c>
      <c r="C1970" t="s">
        <v>28</v>
      </c>
      <c r="D1970" t="s">
        <v>29</v>
      </c>
      <c r="E1970" t="s">
        <v>92</v>
      </c>
      <c r="F1970" t="s">
        <v>91</v>
      </c>
      <c r="G1970" s="34">
        <v>0</v>
      </c>
    </row>
    <row r="1971" spans="1:7" x14ac:dyDescent="0.35">
      <c r="A1971">
        <v>2006</v>
      </c>
      <c r="B1971" t="s">
        <v>12</v>
      </c>
      <c r="C1971" t="s">
        <v>28</v>
      </c>
      <c r="D1971" t="s">
        <v>29</v>
      </c>
      <c r="E1971" t="s">
        <v>92</v>
      </c>
      <c r="F1971" t="s">
        <v>91</v>
      </c>
      <c r="G1971" s="34">
        <v>0</v>
      </c>
    </row>
    <row r="1972" spans="1:7" x14ac:dyDescent="0.35">
      <c r="A1972">
        <v>2007</v>
      </c>
      <c r="B1972" t="s">
        <v>12</v>
      </c>
      <c r="C1972" t="s">
        <v>28</v>
      </c>
      <c r="D1972" t="s">
        <v>29</v>
      </c>
      <c r="E1972" t="s">
        <v>92</v>
      </c>
      <c r="F1972" t="s">
        <v>91</v>
      </c>
      <c r="G1972" s="34">
        <v>0</v>
      </c>
    </row>
    <row r="1973" spans="1:7" x14ac:dyDescent="0.35">
      <c r="A1973">
        <v>2008</v>
      </c>
      <c r="B1973" t="s">
        <v>12</v>
      </c>
      <c r="C1973" t="s">
        <v>28</v>
      </c>
      <c r="D1973" t="s">
        <v>29</v>
      </c>
      <c r="E1973" t="s">
        <v>92</v>
      </c>
      <c r="F1973" t="s">
        <v>91</v>
      </c>
      <c r="G1973" s="34">
        <v>0</v>
      </c>
    </row>
    <row r="1974" spans="1:7" x14ac:dyDescent="0.35">
      <c r="A1974">
        <v>2009</v>
      </c>
      <c r="B1974" t="s">
        <v>12</v>
      </c>
      <c r="C1974" t="s">
        <v>28</v>
      </c>
      <c r="D1974" t="s">
        <v>29</v>
      </c>
      <c r="E1974" t="s">
        <v>92</v>
      </c>
      <c r="F1974" t="s">
        <v>91</v>
      </c>
      <c r="G1974" s="34">
        <v>0</v>
      </c>
    </row>
    <row r="1975" spans="1:7" x14ac:dyDescent="0.35">
      <c r="A1975">
        <v>2010</v>
      </c>
      <c r="B1975" t="s">
        <v>12</v>
      </c>
      <c r="C1975" t="s">
        <v>28</v>
      </c>
      <c r="D1975" t="s">
        <v>29</v>
      </c>
      <c r="E1975" t="s">
        <v>92</v>
      </c>
      <c r="F1975" t="s">
        <v>91</v>
      </c>
      <c r="G1975" s="34">
        <v>4100</v>
      </c>
    </row>
    <row r="1976" spans="1:7" x14ac:dyDescent="0.35">
      <c r="A1976">
        <v>2011</v>
      </c>
      <c r="B1976" t="s">
        <v>12</v>
      </c>
      <c r="C1976" t="s">
        <v>28</v>
      </c>
      <c r="D1976" t="s">
        <v>29</v>
      </c>
      <c r="E1976" t="s">
        <v>92</v>
      </c>
      <c r="F1976" t="s">
        <v>91</v>
      </c>
      <c r="G1976" s="34">
        <v>11700</v>
      </c>
    </row>
    <row r="1977" spans="1:7" x14ac:dyDescent="0.35">
      <c r="A1977">
        <v>2012</v>
      </c>
      <c r="B1977" t="s">
        <v>12</v>
      </c>
      <c r="C1977" t="s">
        <v>28</v>
      </c>
      <c r="D1977" t="s">
        <v>29</v>
      </c>
      <c r="E1977" t="s">
        <v>92</v>
      </c>
      <c r="F1977" t="s">
        <v>91</v>
      </c>
      <c r="G1977" s="34">
        <v>0</v>
      </c>
    </row>
    <row r="1978" spans="1:7" x14ac:dyDescent="0.35">
      <c r="A1978">
        <v>2013</v>
      </c>
      <c r="B1978" t="s">
        <v>12</v>
      </c>
      <c r="C1978" t="s">
        <v>28</v>
      </c>
      <c r="D1978" t="s">
        <v>29</v>
      </c>
      <c r="E1978" t="s">
        <v>92</v>
      </c>
      <c r="F1978" t="s">
        <v>91</v>
      </c>
      <c r="G1978" s="35">
        <v>2700</v>
      </c>
    </row>
    <row r="1979" spans="1:7" x14ac:dyDescent="0.35">
      <c r="A1979">
        <v>2014</v>
      </c>
      <c r="B1979" t="s">
        <v>12</v>
      </c>
      <c r="C1979" t="s">
        <v>28</v>
      </c>
      <c r="D1979" t="s">
        <v>29</v>
      </c>
      <c r="E1979" t="s">
        <v>92</v>
      </c>
      <c r="F1979" t="s">
        <v>91</v>
      </c>
      <c r="G1979" s="35">
        <v>5230</v>
      </c>
    </row>
    <row r="1980" spans="1:7" x14ac:dyDescent="0.35">
      <c r="A1980">
        <v>2015</v>
      </c>
      <c r="B1980" t="s">
        <v>12</v>
      </c>
      <c r="C1980" t="s">
        <v>28</v>
      </c>
      <c r="D1980" t="s">
        <v>29</v>
      </c>
      <c r="E1980" t="s">
        <v>92</v>
      </c>
      <c r="F1980" t="s">
        <v>91</v>
      </c>
      <c r="G1980" s="35">
        <v>0</v>
      </c>
    </row>
    <row r="1981" spans="1:7" x14ac:dyDescent="0.35">
      <c r="A1981">
        <v>2016</v>
      </c>
      <c r="B1981" t="s">
        <v>12</v>
      </c>
      <c r="C1981" t="s">
        <v>28</v>
      </c>
      <c r="D1981" t="s">
        <v>29</v>
      </c>
      <c r="E1981" t="s">
        <v>92</v>
      </c>
      <c r="F1981" t="s">
        <v>91</v>
      </c>
      <c r="G1981" s="35">
        <v>10000</v>
      </c>
    </row>
    <row r="1982" spans="1:7" x14ac:dyDescent="0.35">
      <c r="A1982">
        <v>2000</v>
      </c>
      <c r="B1982" t="s">
        <v>12</v>
      </c>
      <c r="C1982" t="s">
        <v>30</v>
      </c>
      <c r="D1982" t="s">
        <v>31</v>
      </c>
      <c r="E1982" t="s">
        <v>92</v>
      </c>
      <c r="F1982" t="s">
        <v>91</v>
      </c>
      <c r="G1982" s="34">
        <v>0</v>
      </c>
    </row>
    <row r="1983" spans="1:7" x14ac:dyDescent="0.35">
      <c r="A1983">
        <v>2001</v>
      </c>
      <c r="B1983" t="s">
        <v>12</v>
      </c>
      <c r="C1983" t="s">
        <v>30</v>
      </c>
      <c r="D1983" t="s">
        <v>31</v>
      </c>
      <c r="E1983" t="s">
        <v>92</v>
      </c>
      <c r="F1983" t="s">
        <v>91</v>
      </c>
      <c r="G1983" s="34">
        <v>0</v>
      </c>
    </row>
    <row r="1984" spans="1:7" x14ac:dyDescent="0.35">
      <c r="A1984">
        <v>2002</v>
      </c>
      <c r="B1984" t="s">
        <v>12</v>
      </c>
      <c r="C1984" t="s">
        <v>30</v>
      </c>
      <c r="D1984" t="s">
        <v>31</v>
      </c>
      <c r="E1984" t="s">
        <v>92</v>
      </c>
      <c r="F1984" t="s">
        <v>91</v>
      </c>
      <c r="G1984" s="34">
        <v>980</v>
      </c>
    </row>
    <row r="1985" spans="1:7" x14ac:dyDescent="0.35">
      <c r="A1985">
        <v>2003</v>
      </c>
      <c r="B1985" t="s">
        <v>12</v>
      </c>
      <c r="C1985" t="s">
        <v>30</v>
      </c>
      <c r="D1985" t="s">
        <v>31</v>
      </c>
      <c r="E1985" t="s">
        <v>92</v>
      </c>
      <c r="F1985" t="s">
        <v>91</v>
      </c>
      <c r="G1985" s="34">
        <v>0</v>
      </c>
    </row>
    <row r="1986" spans="1:7" x14ac:dyDescent="0.35">
      <c r="A1986">
        <v>2004</v>
      </c>
      <c r="B1986" t="s">
        <v>12</v>
      </c>
      <c r="C1986" t="s">
        <v>30</v>
      </c>
      <c r="D1986" t="s">
        <v>31</v>
      </c>
      <c r="E1986" t="s">
        <v>92</v>
      </c>
      <c r="F1986" t="s">
        <v>91</v>
      </c>
      <c r="G1986" s="34">
        <v>1810</v>
      </c>
    </row>
    <row r="1987" spans="1:7" x14ac:dyDescent="0.35">
      <c r="A1987">
        <v>2005</v>
      </c>
      <c r="B1987" t="s">
        <v>12</v>
      </c>
      <c r="C1987" t="s">
        <v>30</v>
      </c>
      <c r="D1987" t="s">
        <v>31</v>
      </c>
      <c r="E1987" t="s">
        <v>92</v>
      </c>
      <c r="F1987" t="s">
        <v>91</v>
      </c>
      <c r="G1987" s="34">
        <v>0</v>
      </c>
    </row>
    <row r="1988" spans="1:7" x14ac:dyDescent="0.35">
      <c r="A1988">
        <v>2006</v>
      </c>
      <c r="B1988" t="s">
        <v>12</v>
      </c>
      <c r="C1988" t="s">
        <v>30</v>
      </c>
      <c r="D1988" t="s">
        <v>31</v>
      </c>
      <c r="E1988" t="s">
        <v>92</v>
      </c>
      <c r="F1988" t="s">
        <v>91</v>
      </c>
      <c r="G1988" s="34">
        <v>0</v>
      </c>
    </row>
    <row r="1989" spans="1:7" x14ac:dyDescent="0.35">
      <c r="A1989">
        <v>2007</v>
      </c>
      <c r="B1989" t="s">
        <v>12</v>
      </c>
      <c r="C1989" t="s">
        <v>30</v>
      </c>
      <c r="D1989" t="s">
        <v>31</v>
      </c>
      <c r="E1989" t="s">
        <v>92</v>
      </c>
      <c r="F1989" t="s">
        <v>91</v>
      </c>
      <c r="G1989" s="34">
        <v>0</v>
      </c>
    </row>
    <row r="1990" spans="1:7" x14ac:dyDescent="0.35">
      <c r="A1990">
        <v>2008</v>
      </c>
      <c r="B1990" t="s">
        <v>12</v>
      </c>
      <c r="C1990" t="s">
        <v>30</v>
      </c>
      <c r="D1990" t="s">
        <v>31</v>
      </c>
      <c r="E1990" t="s">
        <v>92</v>
      </c>
      <c r="F1990" t="s">
        <v>91</v>
      </c>
      <c r="G1990" s="34">
        <v>0</v>
      </c>
    </row>
    <row r="1991" spans="1:7" x14ac:dyDescent="0.35">
      <c r="A1991">
        <v>2009</v>
      </c>
      <c r="B1991" t="s">
        <v>12</v>
      </c>
      <c r="C1991" t="s">
        <v>30</v>
      </c>
      <c r="D1991" t="s">
        <v>31</v>
      </c>
      <c r="E1991" t="s">
        <v>92</v>
      </c>
      <c r="F1991" t="s">
        <v>91</v>
      </c>
      <c r="G1991" s="34">
        <v>0</v>
      </c>
    </row>
    <row r="1992" spans="1:7" x14ac:dyDescent="0.35">
      <c r="A1992">
        <v>2010</v>
      </c>
      <c r="B1992" t="s">
        <v>12</v>
      </c>
      <c r="C1992" t="s">
        <v>30</v>
      </c>
      <c r="D1992" t="s">
        <v>31</v>
      </c>
      <c r="E1992" t="s">
        <v>92</v>
      </c>
      <c r="F1992" t="s">
        <v>91</v>
      </c>
      <c r="G1992" s="34">
        <v>0</v>
      </c>
    </row>
    <row r="1993" spans="1:7" x14ac:dyDescent="0.35">
      <c r="A1993">
        <v>2011</v>
      </c>
      <c r="B1993" t="s">
        <v>12</v>
      </c>
      <c r="C1993" t="s">
        <v>30</v>
      </c>
      <c r="D1993" t="s">
        <v>31</v>
      </c>
      <c r="E1993" t="s">
        <v>92</v>
      </c>
      <c r="F1993" t="s">
        <v>91</v>
      </c>
      <c r="G1993" s="34">
        <v>0</v>
      </c>
    </row>
    <row r="1994" spans="1:7" x14ac:dyDescent="0.35">
      <c r="A1994">
        <v>2012</v>
      </c>
      <c r="B1994" t="s">
        <v>12</v>
      </c>
      <c r="C1994" t="s">
        <v>30</v>
      </c>
      <c r="D1994" t="s">
        <v>31</v>
      </c>
      <c r="E1994" t="s">
        <v>92</v>
      </c>
      <c r="F1994" t="s">
        <v>91</v>
      </c>
      <c r="G1994" s="34">
        <v>0</v>
      </c>
    </row>
    <row r="1995" spans="1:7" x14ac:dyDescent="0.35">
      <c r="A1995">
        <v>2013</v>
      </c>
      <c r="B1995" t="s">
        <v>12</v>
      </c>
      <c r="C1995" t="s">
        <v>30</v>
      </c>
      <c r="D1995" t="s">
        <v>31</v>
      </c>
      <c r="E1995" t="s">
        <v>92</v>
      </c>
      <c r="F1995" t="s">
        <v>91</v>
      </c>
      <c r="G1995" s="35">
        <v>7020</v>
      </c>
    </row>
    <row r="1996" spans="1:7" x14ac:dyDescent="0.35">
      <c r="A1996">
        <v>2014</v>
      </c>
      <c r="B1996" t="s">
        <v>12</v>
      </c>
      <c r="C1996" t="s">
        <v>30</v>
      </c>
      <c r="D1996" t="s">
        <v>31</v>
      </c>
      <c r="E1996" t="s">
        <v>92</v>
      </c>
      <c r="F1996" t="s">
        <v>91</v>
      </c>
      <c r="G1996" s="35">
        <v>0</v>
      </c>
    </row>
    <row r="1997" spans="1:7" x14ac:dyDescent="0.35">
      <c r="A1997">
        <v>2015</v>
      </c>
      <c r="B1997" t="s">
        <v>12</v>
      </c>
      <c r="C1997" t="s">
        <v>30</v>
      </c>
      <c r="D1997" t="s">
        <v>31</v>
      </c>
      <c r="E1997" t="s">
        <v>92</v>
      </c>
      <c r="F1997" t="s">
        <v>91</v>
      </c>
      <c r="G1997" s="35">
        <v>3400</v>
      </c>
    </row>
    <row r="1998" spans="1:7" x14ac:dyDescent="0.35">
      <c r="A1998">
        <v>2016</v>
      </c>
      <c r="B1998" t="s">
        <v>12</v>
      </c>
      <c r="C1998" t="s">
        <v>30</v>
      </c>
      <c r="D1998" t="s">
        <v>31</v>
      </c>
      <c r="E1998" t="s">
        <v>92</v>
      </c>
      <c r="F1998" t="s">
        <v>91</v>
      </c>
      <c r="G1998" s="35">
        <v>0</v>
      </c>
    </row>
    <row r="1999" spans="1:7" x14ac:dyDescent="0.35">
      <c r="A1999">
        <v>2000</v>
      </c>
      <c r="B1999" t="s">
        <v>12</v>
      </c>
      <c r="C1999" t="s">
        <v>32</v>
      </c>
      <c r="D1999" t="s">
        <v>33</v>
      </c>
      <c r="E1999" t="s">
        <v>92</v>
      </c>
      <c r="F1999" t="s">
        <v>91</v>
      </c>
      <c r="G1999" s="34">
        <v>0</v>
      </c>
    </row>
    <row r="2000" spans="1:7" x14ac:dyDescent="0.35">
      <c r="A2000">
        <v>2001</v>
      </c>
      <c r="B2000" t="s">
        <v>12</v>
      </c>
      <c r="C2000" t="s">
        <v>32</v>
      </c>
      <c r="D2000" t="s">
        <v>33</v>
      </c>
      <c r="E2000" t="s">
        <v>92</v>
      </c>
      <c r="F2000" t="s">
        <v>91</v>
      </c>
      <c r="G2000" s="34">
        <v>0</v>
      </c>
    </row>
    <row r="2001" spans="1:7" x14ac:dyDescent="0.35">
      <c r="A2001">
        <v>2002</v>
      </c>
      <c r="B2001" t="s">
        <v>12</v>
      </c>
      <c r="C2001" t="s">
        <v>32</v>
      </c>
      <c r="D2001" t="s">
        <v>33</v>
      </c>
      <c r="E2001" t="s">
        <v>92</v>
      </c>
      <c r="F2001" t="s">
        <v>91</v>
      </c>
      <c r="G2001" s="34">
        <v>0</v>
      </c>
    </row>
    <row r="2002" spans="1:7" x14ac:dyDescent="0.35">
      <c r="A2002">
        <v>2003</v>
      </c>
      <c r="B2002" t="s">
        <v>12</v>
      </c>
      <c r="C2002" t="s">
        <v>32</v>
      </c>
      <c r="D2002" t="s">
        <v>33</v>
      </c>
      <c r="E2002" t="s">
        <v>92</v>
      </c>
      <c r="F2002" t="s">
        <v>91</v>
      </c>
      <c r="G2002" s="34">
        <v>10</v>
      </c>
    </row>
    <row r="2003" spans="1:7" x14ac:dyDescent="0.35">
      <c r="A2003">
        <v>2004</v>
      </c>
      <c r="B2003" t="s">
        <v>12</v>
      </c>
      <c r="C2003" t="s">
        <v>32</v>
      </c>
      <c r="D2003" t="s">
        <v>33</v>
      </c>
      <c r="E2003" t="s">
        <v>92</v>
      </c>
      <c r="F2003" t="s">
        <v>91</v>
      </c>
      <c r="G2003" s="34">
        <v>0</v>
      </c>
    </row>
    <row r="2004" spans="1:7" x14ac:dyDescent="0.35">
      <c r="A2004">
        <v>2005</v>
      </c>
      <c r="B2004" t="s">
        <v>12</v>
      </c>
      <c r="C2004" t="s">
        <v>32</v>
      </c>
      <c r="D2004" t="s">
        <v>33</v>
      </c>
      <c r="E2004" t="s">
        <v>92</v>
      </c>
      <c r="F2004" t="s">
        <v>91</v>
      </c>
      <c r="G2004" s="34">
        <v>0</v>
      </c>
    </row>
    <row r="2005" spans="1:7" x14ac:dyDescent="0.35">
      <c r="A2005">
        <v>2006</v>
      </c>
      <c r="B2005" t="s">
        <v>12</v>
      </c>
      <c r="C2005" t="s">
        <v>32</v>
      </c>
      <c r="D2005" t="s">
        <v>33</v>
      </c>
      <c r="E2005" t="s">
        <v>92</v>
      </c>
      <c r="F2005" t="s">
        <v>91</v>
      </c>
      <c r="G2005" s="34">
        <v>0</v>
      </c>
    </row>
    <row r="2006" spans="1:7" x14ac:dyDescent="0.35">
      <c r="A2006">
        <v>2007</v>
      </c>
      <c r="B2006" t="s">
        <v>12</v>
      </c>
      <c r="C2006" t="s">
        <v>32</v>
      </c>
      <c r="D2006" t="s">
        <v>33</v>
      </c>
      <c r="E2006" t="s">
        <v>92</v>
      </c>
      <c r="F2006" t="s">
        <v>91</v>
      </c>
      <c r="G2006" s="34">
        <v>0</v>
      </c>
    </row>
    <row r="2007" spans="1:7" x14ac:dyDescent="0.35">
      <c r="A2007">
        <v>2008</v>
      </c>
      <c r="B2007" t="s">
        <v>12</v>
      </c>
      <c r="C2007" t="s">
        <v>32</v>
      </c>
      <c r="D2007" t="s">
        <v>33</v>
      </c>
      <c r="E2007" t="s">
        <v>92</v>
      </c>
      <c r="F2007" t="s">
        <v>91</v>
      </c>
      <c r="G2007" s="34">
        <v>0</v>
      </c>
    </row>
    <row r="2008" spans="1:7" x14ac:dyDescent="0.35">
      <c r="A2008">
        <v>2009</v>
      </c>
      <c r="B2008" t="s">
        <v>12</v>
      </c>
      <c r="C2008" t="s">
        <v>32</v>
      </c>
      <c r="D2008" t="s">
        <v>33</v>
      </c>
      <c r="E2008" t="s">
        <v>92</v>
      </c>
      <c r="F2008" t="s">
        <v>91</v>
      </c>
      <c r="G2008" s="34">
        <v>70</v>
      </c>
    </row>
    <row r="2009" spans="1:7" x14ac:dyDescent="0.35">
      <c r="A2009">
        <v>2010</v>
      </c>
      <c r="B2009" t="s">
        <v>12</v>
      </c>
      <c r="C2009" t="s">
        <v>32</v>
      </c>
      <c r="D2009" t="s">
        <v>33</v>
      </c>
      <c r="E2009" t="s">
        <v>92</v>
      </c>
      <c r="F2009" t="s">
        <v>91</v>
      </c>
      <c r="G2009" s="34">
        <v>0</v>
      </c>
    </row>
    <row r="2010" spans="1:7" x14ac:dyDescent="0.35">
      <c r="A2010">
        <v>2011</v>
      </c>
      <c r="B2010" t="s">
        <v>12</v>
      </c>
      <c r="C2010" t="s">
        <v>32</v>
      </c>
      <c r="D2010" t="s">
        <v>33</v>
      </c>
      <c r="E2010" t="s">
        <v>92</v>
      </c>
      <c r="F2010" t="s">
        <v>91</v>
      </c>
      <c r="G2010" s="34">
        <v>0</v>
      </c>
    </row>
    <row r="2011" spans="1:7" x14ac:dyDescent="0.35">
      <c r="A2011">
        <v>2012</v>
      </c>
      <c r="B2011" t="s">
        <v>12</v>
      </c>
      <c r="C2011" t="s">
        <v>32</v>
      </c>
      <c r="D2011" t="s">
        <v>33</v>
      </c>
      <c r="E2011" t="s">
        <v>92</v>
      </c>
      <c r="F2011" t="s">
        <v>91</v>
      </c>
      <c r="G2011" s="34">
        <v>0</v>
      </c>
    </row>
    <row r="2012" spans="1:7" x14ac:dyDescent="0.35">
      <c r="A2012">
        <v>2013</v>
      </c>
      <c r="B2012" t="s">
        <v>12</v>
      </c>
      <c r="C2012" t="s">
        <v>32</v>
      </c>
      <c r="D2012" t="s">
        <v>33</v>
      </c>
      <c r="E2012" t="s">
        <v>92</v>
      </c>
      <c r="F2012" t="s">
        <v>91</v>
      </c>
      <c r="G2012" s="35">
        <v>0</v>
      </c>
    </row>
    <row r="2013" spans="1:7" x14ac:dyDescent="0.35">
      <c r="A2013">
        <v>2014</v>
      </c>
      <c r="B2013" t="s">
        <v>12</v>
      </c>
      <c r="C2013" t="s">
        <v>32</v>
      </c>
      <c r="D2013" t="s">
        <v>33</v>
      </c>
      <c r="E2013" t="s">
        <v>92</v>
      </c>
      <c r="F2013" t="s">
        <v>91</v>
      </c>
      <c r="G2013" s="35">
        <v>0</v>
      </c>
    </row>
    <row r="2014" spans="1:7" x14ac:dyDescent="0.35">
      <c r="A2014">
        <v>2015</v>
      </c>
      <c r="B2014" t="s">
        <v>12</v>
      </c>
      <c r="C2014" t="s">
        <v>32</v>
      </c>
      <c r="D2014" t="s">
        <v>33</v>
      </c>
      <c r="E2014" t="s">
        <v>92</v>
      </c>
      <c r="F2014" t="s">
        <v>91</v>
      </c>
      <c r="G2014" s="35">
        <v>500</v>
      </c>
    </row>
    <row r="2015" spans="1:7" x14ac:dyDescent="0.35">
      <c r="A2015">
        <v>2016</v>
      </c>
      <c r="B2015" t="s">
        <v>12</v>
      </c>
      <c r="C2015" t="s">
        <v>32</v>
      </c>
      <c r="D2015" t="s">
        <v>33</v>
      </c>
      <c r="E2015" t="s">
        <v>92</v>
      </c>
      <c r="F2015" t="s">
        <v>91</v>
      </c>
      <c r="G2015" s="35">
        <v>0</v>
      </c>
    </row>
    <row r="2016" spans="1:7" x14ac:dyDescent="0.35">
      <c r="A2016">
        <v>2000</v>
      </c>
      <c r="B2016" t="s">
        <v>12</v>
      </c>
      <c r="C2016" t="s">
        <v>34</v>
      </c>
      <c r="D2016" t="s">
        <v>35</v>
      </c>
      <c r="E2016" t="s">
        <v>92</v>
      </c>
      <c r="F2016" t="s">
        <v>91</v>
      </c>
      <c r="G2016" s="34">
        <v>2200</v>
      </c>
    </row>
    <row r="2017" spans="1:7" x14ac:dyDescent="0.35">
      <c r="A2017">
        <v>2001</v>
      </c>
      <c r="B2017" t="s">
        <v>12</v>
      </c>
      <c r="C2017" t="s">
        <v>34</v>
      </c>
      <c r="D2017" t="s">
        <v>35</v>
      </c>
      <c r="E2017" t="s">
        <v>92</v>
      </c>
      <c r="F2017" t="s">
        <v>91</v>
      </c>
      <c r="G2017" s="34">
        <v>650</v>
      </c>
    </row>
    <row r="2018" spans="1:7" x14ac:dyDescent="0.35">
      <c r="A2018">
        <v>2002</v>
      </c>
      <c r="B2018" t="s">
        <v>12</v>
      </c>
      <c r="C2018" t="s">
        <v>34</v>
      </c>
      <c r="D2018" t="s">
        <v>35</v>
      </c>
      <c r="E2018" t="s">
        <v>92</v>
      </c>
      <c r="F2018" t="s">
        <v>91</v>
      </c>
      <c r="G2018" s="34">
        <v>2331</v>
      </c>
    </row>
    <row r="2019" spans="1:7" x14ac:dyDescent="0.35">
      <c r="A2019">
        <v>2003</v>
      </c>
      <c r="B2019" t="s">
        <v>12</v>
      </c>
      <c r="C2019" t="s">
        <v>34</v>
      </c>
      <c r="D2019" t="s">
        <v>35</v>
      </c>
      <c r="E2019" t="s">
        <v>92</v>
      </c>
      <c r="F2019" t="s">
        <v>91</v>
      </c>
      <c r="G2019" s="34">
        <v>0</v>
      </c>
    </row>
    <row r="2020" spans="1:7" x14ac:dyDescent="0.35">
      <c r="A2020">
        <v>2004</v>
      </c>
      <c r="B2020" t="s">
        <v>12</v>
      </c>
      <c r="C2020" t="s">
        <v>34</v>
      </c>
      <c r="D2020" t="s">
        <v>35</v>
      </c>
      <c r="E2020" t="s">
        <v>92</v>
      </c>
      <c r="F2020" t="s">
        <v>91</v>
      </c>
      <c r="G2020" s="34">
        <v>0</v>
      </c>
    </row>
    <row r="2021" spans="1:7" x14ac:dyDescent="0.35">
      <c r="A2021">
        <v>2005</v>
      </c>
      <c r="B2021" t="s">
        <v>12</v>
      </c>
      <c r="C2021" t="s">
        <v>34</v>
      </c>
      <c r="D2021" t="s">
        <v>35</v>
      </c>
      <c r="E2021" t="s">
        <v>92</v>
      </c>
      <c r="F2021" t="s">
        <v>91</v>
      </c>
      <c r="G2021" s="34">
        <v>910</v>
      </c>
    </row>
    <row r="2022" spans="1:7" x14ac:dyDescent="0.35">
      <c r="A2022">
        <v>2006</v>
      </c>
      <c r="B2022" t="s">
        <v>12</v>
      </c>
      <c r="C2022" t="s">
        <v>34</v>
      </c>
      <c r="D2022" t="s">
        <v>35</v>
      </c>
      <c r="E2022" t="s">
        <v>92</v>
      </c>
      <c r="F2022" t="s">
        <v>91</v>
      </c>
      <c r="G2022" s="34">
        <v>3750</v>
      </c>
    </row>
    <row r="2023" spans="1:7" x14ac:dyDescent="0.35">
      <c r="A2023">
        <v>2007</v>
      </c>
      <c r="B2023" t="s">
        <v>12</v>
      </c>
      <c r="C2023" t="s">
        <v>34</v>
      </c>
      <c r="D2023" t="s">
        <v>35</v>
      </c>
      <c r="E2023" t="s">
        <v>92</v>
      </c>
      <c r="F2023" t="s">
        <v>91</v>
      </c>
      <c r="G2023" s="34">
        <v>1</v>
      </c>
    </row>
    <row r="2024" spans="1:7" x14ac:dyDescent="0.35">
      <c r="A2024">
        <v>2008</v>
      </c>
      <c r="B2024" t="s">
        <v>12</v>
      </c>
      <c r="C2024" t="s">
        <v>34</v>
      </c>
      <c r="D2024" t="s">
        <v>35</v>
      </c>
      <c r="E2024" t="s">
        <v>92</v>
      </c>
      <c r="F2024" t="s">
        <v>91</v>
      </c>
      <c r="G2024" s="34">
        <v>0</v>
      </c>
    </row>
    <row r="2025" spans="1:7" x14ac:dyDescent="0.35">
      <c r="A2025">
        <v>2009</v>
      </c>
      <c r="B2025" t="s">
        <v>12</v>
      </c>
      <c r="C2025" t="s">
        <v>34</v>
      </c>
      <c r="D2025" t="s">
        <v>35</v>
      </c>
      <c r="E2025" t="s">
        <v>92</v>
      </c>
      <c r="F2025" t="s">
        <v>91</v>
      </c>
      <c r="G2025" s="34">
        <v>1550</v>
      </c>
    </row>
    <row r="2026" spans="1:7" x14ac:dyDescent="0.35">
      <c r="A2026">
        <v>2010</v>
      </c>
      <c r="B2026" t="s">
        <v>12</v>
      </c>
      <c r="C2026" t="s">
        <v>34</v>
      </c>
      <c r="D2026" t="s">
        <v>35</v>
      </c>
      <c r="E2026" t="s">
        <v>92</v>
      </c>
      <c r="F2026" t="s">
        <v>91</v>
      </c>
      <c r="G2026" s="34">
        <v>0</v>
      </c>
    </row>
    <row r="2027" spans="1:7" x14ac:dyDescent="0.35">
      <c r="A2027">
        <v>2011</v>
      </c>
      <c r="B2027" t="s">
        <v>12</v>
      </c>
      <c r="C2027" t="s">
        <v>34</v>
      </c>
      <c r="D2027" t="s">
        <v>35</v>
      </c>
      <c r="E2027" t="s">
        <v>92</v>
      </c>
      <c r="F2027" t="s">
        <v>91</v>
      </c>
      <c r="G2027" s="34">
        <v>0</v>
      </c>
    </row>
    <row r="2028" spans="1:7" x14ac:dyDescent="0.35">
      <c r="A2028">
        <v>2012</v>
      </c>
      <c r="B2028" t="s">
        <v>12</v>
      </c>
      <c r="C2028" t="s">
        <v>34</v>
      </c>
      <c r="D2028" t="s">
        <v>35</v>
      </c>
      <c r="E2028" t="s">
        <v>92</v>
      </c>
      <c r="F2028" t="s">
        <v>91</v>
      </c>
      <c r="G2028" s="34">
        <v>1040</v>
      </c>
    </row>
    <row r="2029" spans="1:7" x14ac:dyDescent="0.35">
      <c r="A2029">
        <v>2013</v>
      </c>
      <c r="B2029" t="s">
        <v>12</v>
      </c>
      <c r="C2029" t="s">
        <v>34</v>
      </c>
      <c r="D2029" t="s">
        <v>35</v>
      </c>
      <c r="E2029" t="s">
        <v>92</v>
      </c>
      <c r="F2029" t="s">
        <v>91</v>
      </c>
      <c r="G2029" s="35">
        <v>3600</v>
      </c>
    </row>
    <row r="2030" spans="1:7" x14ac:dyDescent="0.35">
      <c r="A2030">
        <v>2014</v>
      </c>
      <c r="B2030" t="s">
        <v>12</v>
      </c>
      <c r="C2030" t="s">
        <v>34</v>
      </c>
      <c r="D2030" t="s">
        <v>35</v>
      </c>
      <c r="E2030" t="s">
        <v>92</v>
      </c>
      <c r="F2030" t="s">
        <v>91</v>
      </c>
      <c r="G2030" s="35">
        <v>2000</v>
      </c>
    </row>
    <row r="2031" spans="1:7" x14ac:dyDescent="0.35">
      <c r="A2031">
        <v>2015</v>
      </c>
      <c r="B2031" t="s">
        <v>12</v>
      </c>
      <c r="C2031" t="s">
        <v>34</v>
      </c>
      <c r="D2031" t="s">
        <v>35</v>
      </c>
      <c r="E2031" t="s">
        <v>92</v>
      </c>
      <c r="F2031" t="s">
        <v>91</v>
      </c>
      <c r="G2031" s="35">
        <v>11001</v>
      </c>
    </row>
    <row r="2032" spans="1:7" x14ac:dyDescent="0.35">
      <c r="A2032">
        <v>2016</v>
      </c>
      <c r="B2032" t="s">
        <v>12</v>
      </c>
      <c r="C2032" t="s">
        <v>34</v>
      </c>
      <c r="D2032" t="s">
        <v>35</v>
      </c>
      <c r="E2032" t="s">
        <v>92</v>
      </c>
      <c r="F2032" t="s">
        <v>91</v>
      </c>
      <c r="G2032" s="35">
        <v>2403</v>
      </c>
    </row>
    <row r="2033" spans="1:7" x14ac:dyDescent="0.35">
      <c r="A2033">
        <v>2000</v>
      </c>
      <c r="B2033" t="s">
        <v>12</v>
      </c>
      <c r="C2033" t="s">
        <v>36</v>
      </c>
      <c r="D2033" t="s">
        <v>37</v>
      </c>
      <c r="E2033" t="s">
        <v>92</v>
      </c>
      <c r="F2033" t="s">
        <v>91</v>
      </c>
      <c r="G2033" s="34">
        <v>0</v>
      </c>
    </row>
    <row r="2034" spans="1:7" x14ac:dyDescent="0.35">
      <c r="A2034">
        <v>2001</v>
      </c>
      <c r="B2034" t="s">
        <v>12</v>
      </c>
      <c r="C2034" t="s">
        <v>36</v>
      </c>
      <c r="D2034" t="s">
        <v>37</v>
      </c>
      <c r="E2034" t="s">
        <v>92</v>
      </c>
      <c r="F2034" t="s">
        <v>91</v>
      </c>
      <c r="G2034" s="34">
        <v>6590</v>
      </c>
    </row>
    <row r="2035" spans="1:7" x14ac:dyDescent="0.35">
      <c r="A2035">
        <v>2002</v>
      </c>
      <c r="B2035" t="s">
        <v>12</v>
      </c>
      <c r="C2035" t="s">
        <v>36</v>
      </c>
      <c r="D2035" t="s">
        <v>37</v>
      </c>
      <c r="E2035" t="s">
        <v>92</v>
      </c>
      <c r="F2035" t="s">
        <v>91</v>
      </c>
      <c r="G2035" s="34">
        <v>6100</v>
      </c>
    </row>
    <row r="2036" spans="1:7" x14ac:dyDescent="0.35">
      <c r="A2036">
        <v>2003</v>
      </c>
      <c r="B2036" t="s">
        <v>12</v>
      </c>
      <c r="C2036" t="s">
        <v>36</v>
      </c>
      <c r="D2036" t="s">
        <v>37</v>
      </c>
      <c r="E2036" t="s">
        <v>92</v>
      </c>
      <c r="F2036" t="s">
        <v>91</v>
      </c>
      <c r="G2036" s="34">
        <v>7221</v>
      </c>
    </row>
    <row r="2037" spans="1:7" x14ac:dyDescent="0.35">
      <c r="A2037">
        <v>2004</v>
      </c>
      <c r="B2037" t="s">
        <v>12</v>
      </c>
      <c r="C2037" t="s">
        <v>36</v>
      </c>
      <c r="D2037" t="s">
        <v>37</v>
      </c>
      <c r="E2037" t="s">
        <v>92</v>
      </c>
      <c r="F2037" t="s">
        <v>91</v>
      </c>
      <c r="G2037" s="34">
        <v>1300</v>
      </c>
    </row>
    <row r="2038" spans="1:7" x14ac:dyDescent="0.35">
      <c r="A2038">
        <v>2005</v>
      </c>
      <c r="B2038" t="s">
        <v>12</v>
      </c>
      <c r="C2038" t="s">
        <v>36</v>
      </c>
      <c r="D2038" t="s">
        <v>37</v>
      </c>
      <c r="E2038" t="s">
        <v>92</v>
      </c>
      <c r="F2038" t="s">
        <v>91</v>
      </c>
      <c r="G2038" s="34">
        <v>1843</v>
      </c>
    </row>
    <row r="2039" spans="1:7" x14ac:dyDescent="0.35">
      <c r="A2039">
        <v>2006</v>
      </c>
      <c r="B2039" t="s">
        <v>12</v>
      </c>
      <c r="C2039" t="s">
        <v>36</v>
      </c>
      <c r="D2039" t="s">
        <v>37</v>
      </c>
      <c r="E2039" t="s">
        <v>92</v>
      </c>
      <c r="F2039" t="s">
        <v>91</v>
      </c>
      <c r="G2039" s="34">
        <v>0</v>
      </c>
    </row>
    <row r="2040" spans="1:7" x14ac:dyDescent="0.35">
      <c r="A2040">
        <v>2007</v>
      </c>
      <c r="B2040" t="s">
        <v>12</v>
      </c>
      <c r="C2040" t="s">
        <v>36</v>
      </c>
      <c r="D2040" t="s">
        <v>37</v>
      </c>
      <c r="E2040" t="s">
        <v>92</v>
      </c>
      <c r="F2040" t="s">
        <v>91</v>
      </c>
      <c r="G2040" s="34">
        <v>0</v>
      </c>
    </row>
    <row r="2041" spans="1:7" x14ac:dyDescent="0.35">
      <c r="A2041">
        <v>2008</v>
      </c>
      <c r="B2041" t="s">
        <v>12</v>
      </c>
      <c r="C2041" t="s">
        <v>36</v>
      </c>
      <c r="D2041" t="s">
        <v>37</v>
      </c>
      <c r="E2041" t="s">
        <v>92</v>
      </c>
      <c r="F2041" t="s">
        <v>91</v>
      </c>
      <c r="G2041" s="34">
        <v>2280</v>
      </c>
    </row>
    <row r="2042" spans="1:7" x14ac:dyDescent="0.35">
      <c r="A2042">
        <v>2009</v>
      </c>
      <c r="B2042" t="s">
        <v>12</v>
      </c>
      <c r="C2042" t="s">
        <v>36</v>
      </c>
      <c r="D2042" t="s">
        <v>37</v>
      </c>
      <c r="E2042" t="s">
        <v>92</v>
      </c>
      <c r="F2042" t="s">
        <v>91</v>
      </c>
      <c r="G2042" s="34">
        <v>40</v>
      </c>
    </row>
    <row r="2043" spans="1:7" x14ac:dyDescent="0.35">
      <c r="A2043">
        <v>2010</v>
      </c>
      <c r="B2043" t="s">
        <v>12</v>
      </c>
      <c r="C2043" t="s">
        <v>36</v>
      </c>
      <c r="D2043" t="s">
        <v>37</v>
      </c>
      <c r="E2043" t="s">
        <v>92</v>
      </c>
      <c r="F2043" t="s">
        <v>91</v>
      </c>
      <c r="G2043" s="34">
        <v>0</v>
      </c>
    </row>
    <row r="2044" spans="1:7" x14ac:dyDescent="0.35">
      <c r="A2044">
        <v>2011</v>
      </c>
      <c r="B2044" t="s">
        <v>12</v>
      </c>
      <c r="C2044" t="s">
        <v>36</v>
      </c>
      <c r="D2044" t="s">
        <v>37</v>
      </c>
      <c r="E2044" t="s">
        <v>92</v>
      </c>
      <c r="F2044" t="s">
        <v>91</v>
      </c>
      <c r="G2044" s="34">
        <v>4750</v>
      </c>
    </row>
    <row r="2045" spans="1:7" x14ac:dyDescent="0.35">
      <c r="A2045">
        <v>2012</v>
      </c>
      <c r="B2045" t="s">
        <v>12</v>
      </c>
      <c r="C2045" t="s">
        <v>36</v>
      </c>
      <c r="D2045" t="s">
        <v>37</v>
      </c>
      <c r="E2045" t="s">
        <v>92</v>
      </c>
      <c r="F2045" t="s">
        <v>91</v>
      </c>
      <c r="G2045" s="34">
        <v>0</v>
      </c>
    </row>
    <row r="2046" spans="1:7" x14ac:dyDescent="0.35">
      <c r="A2046">
        <v>2013</v>
      </c>
      <c r="B2046" t="s">
        <v>12</v>
      </c>
      <c r="C2046" t="s">
        <v>36</v>
      </c>
      <c r="D2046" t="s">
        <v>37</v>
      </c>
      <c r="E2046" t="s">
        <v>92</v>
      </c>
      <c r="F2046" t="s">
        <v>91</v>
      </c>
      <c r="G2046" s="35">
        <v>0</v>
      </c>
    </row>
    <row r="2047" spans="1:7" x14ac:dyDescent="0.35">
      <c r="A2047">
        <v>2014</v>
      </c>
      <c r="B2047" t="s">
        <v>12</v>
      </c>
      <c r="C2047" t="s">
        <v>36</v>
      </c>
      <c r="D2047" t="s">
        <v>37</v>
      </c>
      <c r="E2047" t="s">
        <v>92</v>
      </c>
      <c r="F2047" t="s">
        <v>91</v>
      </c>
      <c r="G2047" s="35">
        <v>0</v>
      </c>
    </row>
    <row r="2048" spans="1:7" x14ac:dyDescent="0.35">
      <c r="A2048">
        <v>2015</v>
      </c>
      <c r="B2048" t="s">
        <v>12</v>
      </c>
      <c r="C2048" t="s">
        <v>36</v>
      </c>
      <c r="D2048" t="s">
        <v>37</v>
      </c>
      <c r="E2048" t="s">
        <v>92</v>
      </c>
      <c r="F2048" t="s">
        <v>91</v>
      </c>
      <c r="G2048" s="35">
        <v>0</v>
      </c>
    </row>
    <row r="2049" spans="1:7" x14ac:dyDescent="0.35">
      <c r="A2049">
        <v>2016</v>
      </c>
      <c r="B2049" t="s">
        <v>12</v>
      </c>
      <c r="C2049" t="s">
        <v>36</v>
      </c>
      <c r="D2049" t="s">
        <v>37</v>
      </c>
      <c r="E2049" t="s">
        <v>92</v>
      </c>
      <c r="F2049" t="s">
        <v>91</v>
      </c>
      <c r="G2049" s="35">
        <v>640</v>
      </c>
    </row>
    <row r="2050" spans="1:7" x14ac:dyDescent="0.35">
      <c r="A2050">
        <v>2000</v>
      </c>
      <c r="B2050" t="s">
        <v>12</v>
      </c>
      <c r="C2050" t="s">
        <v>38</v>
      </c>
      <c r="D2050" t="s">
        <v>39</v>
      </c>
      <c r="E2050" t="s">
        <v>92</v>
      </c>
      <c r="F2050" t="s">
        <v>91</v>
      </c>
      <c r="G2050" s="34">
        <v>1350</v>
      </c>
    </row>
    <row r="2051" spans="1:7" x14ac:dyDescent="0.35">
      <c r="A2051">
        <v>2001</v>
      </c>
      <c r="B2051" t="s">
        <v>12</v>
      </c>
      <c r="C2051" t="s">
        <v>38</v>
      </c>
      <c r="D2051" t="s">
        <v>39</v>
      </c>
      <c r="E2051" t="s">
        <v>92</v>
      </c>
      <c r="F2051" t="s">
        <v>91</v>
      </c>
      <c r="G2051" s="34">
        <v>0</v>
      </c>
    </row>
    <row r="2052" spans="1:7" x14ac:dyDescent="0.35">
      <c r="A2052">
        <v>2002</v>
      </c>
      <c r="B2052" t="s">
        <v>12</v>
      </c>
      <c r="C2052" t="s">
        <v>38</v>
      </c>
      <c r="D2052" t="s">
        <v>39</v>
      </c>
      <c r="E2052" t="s">
        <v>92</v>
      </c>
      <c r="F2052" t="s">
        <v>91</v>
      </c>
      <c r="G2052" s="34">
        <v>0</v>
      </c>
    </row>
    <row r="2053" spans="1:7" x14ac:dyDescent="0.35">
      <c r="A2053">
        <v>2003</v>
      </c>
      <c r="B2053" t="s">
        <v>12</v>
      </c>
      <c r="C2053" t="s">
        <v>38</v>
      </c>
      <c r="D2053" t="s">
        <v>39</v>
      </c>
      <c r="E2053" t="s">
        <v>92</v>
      </c>
      <c r="F2053" t="s">
        <v>91</v>
      </c>
      <c r="G2053" s="34">
        <v>2100</v>
      </c>
    </row>
    <row r="2054" spans="1:7" x14ac:dyDescent="0.35">
      <c r="A2054">
        <v>2004</v>
      </c>
      <c r="B2054" t="s">
        <v>12</v>
      </c>
      <c r="C2054" t="s">
        <v>38</v>
      </c>
      <c r="D2054" t="s">
        <v>39</v>
      </c>
      <c r="E2054" t="s">
        <v>92</v>
      </c>
      <c r="F2054" t="s">
        <v>91</v>
      </c>
      <c r="G2054" s="34">
        <v>0</v>
      </c>
    </row>
    <row r="2055" spans="1:7" x14ac:dyDescent="0.35">
      <c r="A2055">
        <v>2005</v>
      </c>
      <c r="B2055" t="s">
        <v>12</v>
      </c>
      <c r="C2055" t="s">
        <v>38</v>
      </c>
      <c r="D2055" t="s">
        <v>39</v>
      </c>
      <c r="E2055" t="s">
        <v>92</v>
      </c>
      <c r="F2055" t="s">
        <v>91</v>
      </c>
      <c r="G2055" s="34">
        <v>2600</v>
      </c>
    </row>
    <row r="2056" spans="1:7" x14ac:dyDescent="0.35">
      <c r="A2056">
        <v>2006</v>
      </c>
      <c r="B2056" t="s">
        <v>12</v>
      </c>
      <c r="C2056" t="s">
        <v>38</v>
      </c>
      <c r="D2056" t="s">
        <v>39</v>
      </c>
      <c r="E2056" t="s">
        <v>92</v>
      </c>
      <c r="F2056" t="s">
        <v>91</v>
      </c>
      <c r="G2056" s="34">
        <v>0</v>
      </c>
    </row>
    <row r="2057" spans="1:7" x14ac:dyDescent="0.35">
      <c r="A2057">
        <v>2007</v>
      </c>
      <c r="B2057" t="s">
        <v>12</v>
      </c>
      <c r="C2057" t="s">
        <v>38</v>
      </c>
      <c r="D2057" t="s">
        <v>39</v>
      </c>
      <c r="E2057" t="s">
        <v>92</v>
      </c>
      <c r="F2057" t="s">
        <v>91</v>
      </c>
      <c r="G2057" s="34">
        <v>1500</v>
      </c>
    </row>
    <row r="2058" spans="1:7" x14ac:dyDescent="0.35">
      <c r="A2058">
        <v>2008</v>
      </c>
      <c r="B2058" t="s">
        <v>12</v>
      </c>
      <c r="C2058" t="s">
        <v>38</v>
      </c>
      <c r="D2058" t="s">
        <v>39</v>
      </c>
      <c r="E2058" t="s">
        <v>92</v>
      </c>
      <c r="F2058" t="s">
        <v>91</v>
      </c>
      <c r="G2058" s="34">
        <v>0</v>
      </c>
    </row>
    <row r="2059" spans="1:7" x14ac:dyDescent="0.35">
      <c r="A2059">
        <v>2009</v>
      </c>
      <c r="B2059" t="s">
        <v>12</v>
      </c>
      <c r="C2059" t="s">
        <v>38</v>
      </c>
      <c r="D2059" t="s">
        <v>39</v>
      </c>
      <c r="E2059" t="s">
        <v>92</v>
      </c>
      <c r="F2059" t="s">
        <v>91</v>
      </c>
      <c r="G2059" s="34">
        <v>0</v>
      </c>
    </row>
    <row r="2060" spans="1:7" x14ac:dyDescent="0.35">
      <c r="A2060">
        <v>2010</v>
      </c>
      <c r="B2060" t="s">
        <v>12</v>
      </c>
      <c r="C2060" t="s">
        <v>38</v>
      </c>
      <c r="D2060" t="s">
        <v>39</v>
      </c>
      <c r="E2060" t="s">
        <v>92</v>
      </c>
      <c r="F2060" t="s">
        <v>91</v>
      </c>
      <c r="G2060" s="34">
        <v>0</v>
      </c>
    </row>
    <row r="2061" spans="1:7" x14ac:dyDescent="0.35">
      <c r="A2061">
        <v>2011</v>
      </c>
      <c r="B2061" t="s">
        <v>12</v>
      </c>
      <c r="C2061" t="s">
        <v>38</v>
      </c>
      <c r="D2061" t="s">
        <v>39</v>
      </c>
      <c r="E2061" t="s">
        <v>92</v>
      </c>
      <c r="F2061" t="s">
        <v>91</v>
      </c>
      <c r="G2061" s="34">
        <v>0</v>
      </c>
    </row>
    <row r="2062" spans="1:7" x14ac:dyDescent="0.35">
      <c r="A2062">
        <v>2012</v>
      </c>
      <c r="B2062" t="s">
        <v>12</v>
      </c>
      <c r="C2062" t="s">
        <v>38</v>
      </c>
      <c r="D2062" t="s">
        <v>39</v>
      </c>
      <c r="E2062" t="s">
        <v>92</v>
      </c>
      <c r="F2062" t="s">
        <v>91</v>
      </c>
      <c r="G2062" s="34">
        <v>0</v>
      </c>
    </row>
    <row r="2063" spans="1:7" x14ac:dyDescent="0.35">
      <c r="A2063">
        <v>2013</v>
      </c>
      <c r="B2063" t="s">
        <v>12</v>
      </c>
      <c r="C2063" t="s">
        <v>38</v>
      </c>
      <c r="D2063" t="s">
        <v>39</v>
      </c>
      <c r="E2063" t="s">
        <v>92</v>
      </c>
      <c r="F2063" t="s">
        <v>91</v>
      </c>
      <c r="G2063" s="35">
        <v>50</v>
      </c>
    </row>
    <row r="2064" spans="1:7" x14ac:dyDescent="0.35">
      <c r="A2064">
        <v>2014</v>
      </c>
      <c r="B2064" t="s">
        <v>12</v>
      </c>
      <c r="C2064" t="s">
        <v>38</v>
      </c>
      <c r="D2064" t="s">
        <v>39</v>
      </c>
      <c r="E2064" t="s">
        <v>92</v>
      </c>
      <c r="F2064" t="s">
        <v>91</v>
      </c>
      <c r="G2064" s="35">
        <v>10</v>
      </c>
    </row>
    <row r="2065" spans="1:7" x14ac:dyDescent="0.35">
      <c r="A2065">
        <v>2015</v>
      </c>
      <c r="B2065" t="s">
        <v>12</v>
      </c>
      <c r="C2065" t="s">
        <v>38</v>
      </c>
      <c r="D2065" t="s">
        <v>39</v>
      </c>
      <c r="E2065" t="s">
        <v>92</v>
      </c>
      <c r="F2065" t="s">
        <v>91</v>
      </c>
      <c r="G2065" s="35">
        <v>0</v>
      </c>
    </row>
    <row r="2066" spans="1:7" x14ac:dyDescent="0.35">
      <c r="A2066">
        <v>2016</v>
      </c>
      <c r="B2066" t="s">
        <v>12</v>
      </c>
      <c r="C2066" t="s">
        <v>38</v>
      </c>
      <c r="D2066" t="s">
        <v>39</v>
      </c>
      <c r="E2066" t="s">
        <v>92</v>
      </c>
      <c r="F2066" t="s">
        <v>91</v>
      </c>
      <c r="G2066" s="35">
        <v>50</v>
      </c>
    </row>
    <row r="2067" spans="1:7" x14ac:dyDescent="0.35">
      <c r="A2067">
        <v>2000</v>
      </c>
      <c r="B2067" t="s">
        <v>12</v>
      </c>
      <c r="C2067" t="s">
        <v>13</v>
      </c>
      <c r="D2067" t="s">
        <v>14</v>
      </c>
      <c r="E2067" t="s">
        <v>92</v>
      </c>
      <c r="F2067" t="s">
        <v>91</v>
      </c>
      <c r="G2067" s="34">
        <v>0</v>
      </c>
    </row>
    <row r="2068" spans="1:7" x14ac:dyDescent="0.35">
      <c r="A2068">
        <v>2001</v>
      </c>
      <c r="B2068" t="s">
        <v>12</v>
      </c>
      <c r="C2068" t="s">
        <v>13</v>
      </c>
      <c r="D2068" t="s">
        <v>14</v>
      </c>
      <c r="E2068" t="s">
        <v>92</v>
      </c>
      <c r="F2068" t="s">
        <v>91</v>
      </c>
      <c r="G2068" s="34">
        <v>0</v>
      </c>
    </row>
    <row r="2069" spans="1:7" x14ac:dyDescent="0.35">
      <c r="A2069">
        <v>2002</v>
      </c>
      <c r="B2069" t="s">
        <v>12</v>
      </c>
      <c r="C2069" t="s">
        <v>13</v>
      </c>
      <c r="D2069" t="s">
        <v>14</v>
      </c>
      <c r="E2069" t="s">
        <v>92</v>
      </c>
      <c r="F2069" t="s">
        <v>91</v>
      </c>
      <c r="G2069" s="34">
        <v>0</v>
      </c>
    </row>
    <row r="2070" spans="1:7" x14ac:dyDescent="0.35">
      <c r="A2070">
        <v>2003</v>
      </c>
      <c r="B2070" t="s">
        <v>12</v>
      </c>
      <c r="C2070" t="s">
        <v>13</v>
      </c>
      <c r="D2070" t="s">
        <v>14</v>
      </c>
      <c r="E2070" t="s">
        <v>92</v>
      </c>
      <c r="F2070" t="s">
        <v>91</v>
      </c>
      <c r="G2070" s="34">
        <v>0</v>
      </c>
    </row>
    <row r="2071" spans="1:7" x14ac:dyDescent="0.35">
      <c r="A2071">
        <v>2004</v>
      </c>
      <c r="B2071" t="s">
        <v>12</v>
      </c>
      <c r="C2071" t="s">
        <v>13</v>
      </c>
      <c r="D2071" t="s">
        <v>14</v>
      </c>
      <c r="E2071" t="s">
        <v>92</v>
      </c>
      <c r="F2071" t="s">
        <v>91</v>
      </c>
      <c r="G2071" s="34">
        <v>0</v>
      </c>
    </row>
    <row r="2072" spans="1:7" x14ac:dyDescent="0.35">
      <c r="A2072">
        <v>2005</v>
      </c>
      <c r="B2072" t="s">
        <v>12</v>
      </c>
      <c r="C2072" t="s">
        <v>13</v>
      </c>
      <c r="D2072" t="s">
        <v>14</v>
      </c>
      <c r="E2072" t="s">
        <v>92</v>
      </c>
      <c r="F2072" t="s">
        <v>91</v>
      </c>
      <c r="G2072" s="34">
        <v>0</v>
      </c>
    </row>
    <row r="2073" spans="1:7" x14ac:dyDescent="0.35">
      <c r="A2073">
        <v>2006</v>
      </c>
      <c r="B2073" t="s">
        <v>12</v>
      </c>
      <c r="C2073" t="s">
        <v>13</v>
      </c>
      <c r="D2073" t="s">
        <v>14</v>
      </c>
      <c r="E2073" t="s">
        <v>92</v>
      </c>
      <c r="F2073" t="s">
        <v>91</v>
      </c>
      <c r="G2073" s="34">
        <v>0</v>
      </c>
    </row>
    <row r="2074" spans="1:7" x14ac:dyDescent="0.35">
      <c r="A2074">
        <v>2007</v>
      </c>
      <c r="B2074" t="s">
        <v>12</v>
      </c>
      <c r="C2074" t="s">
        <v>13</v>
      </c>
      <c r="D2074" t="s">
        <v>14</v>
      </c>
      <c r="E2074" t="s">
        <v>92</v>
      </c>
      <c r="F2074" t="s">
        <v>91</v>
      </c>
      <c r="G2074" s="34">
        <v>0</v>
      </c>
    </row>
    <row r="2075" spans="1:7" x14ac:dyDescent="0.35">
      <c r="A2075">
        <v>2008</v>
      </c>
      <c r="B2075" t="s">
        <v>12</v>
      </c>
      <c r="C2075" t="s">
        <v>13</v>
      </c>
      <c r="D2075" t="s">
        <v>14</v>
      </c>
      <c r="E2075" t="s">
        <v>92</v>
      </c>
      <c r="F2075" t="s">
        <v>91</v>
      </c>
      <c r="G2075" s="34">
        <v>0</v>
      </c>
    </row>
    <row r="2076" spans="1:7" x14ac:dyDescent="0.35">
      <c r="A2076">
        <v>2009</v>
      </c>
      <c r="B2076" t="s">
        <v>12</v>
      </c>
      <c r="C2076" t="s">
        <v>13</v>
      </c>
      <c r="D2076" t="s">
        <v>14</v>
      </c>
      <c r="E2076" t="s">
        <v>92</v>
      </c>
      <c r="F2076" t="s">
        <v>91</v>
      </c>
      <c r="G2076" s="34">
        <v>0</v>
      </c>
    </row>
    <row r="2077" spans="1:7" x14ac:dyDescent="0.35">
      <c r="A2077">
        <v>2010</v>
      </c>
      <c r="B2077" t="s">
        <v>12</v>
      </c>
      <c r="C2077" t="s">
        <v>13</v>
      </c>
      <c r="D2077" t="s">
        <v>14</v>
      </c>
      <c r="E2077" t="s">
        <v>92</v>
      </c>
      <c r="F2077" t="s">
        <v>91</v>
      </c>
      <c r="G2077" s="34">
        <v>0</v>
      </c>
    </row>
    <row r="2078" spans="1:7" x14ac:dyDescent="0.35">
      <c r="A2078">
        <v>2011</v>
      </c>
      <c r="B2078" t="s">
        <v>12</v>
      </c>
      <c r="C2078" t="s">
        <v>13</v>
      </c>
      <c r="D2078" t="s">
        <v>14</v>
      </c>
      <c r="E2078" t="s">
        <v>92</v>
      </c>
      <c r="F2078" t="s">
        <v>91</v>
      </c>
      <c r="G2078" s="34">
        <v>0</v>
      </c>
    </row>
    <row r="2079" spans="1:7" x14ac:dyDescent="0.35">
      <c r="A2079">
        <v>2012</v>
      </c>
      <c r="B2079" t="s">
        <v>12</v>
      </c>
      <c r="C2079" t="s">
        <v>13</v>
      </c>
      <c r="D2079" t="s">
        <v>14</v>
      </c>
      <c r="E2079" t="s">
        <v>92</v>
      </c>
      <c r="F2079" t="s">
        <v>91</v>
      </c>
      <c r="G2079" s="34">
        <v>0</v>
      </c>
    </row>
    <row r="2080" spans="1:7" x14ac:dyDescent="0.35">
      <c r="A2080">
        <v>2013</v>
      </c>
      <c r="B2080" t="s">
        <v>12</v>
      </c>
      <c r="C2080" t="s">
        <v>13</v>
      </c>
      <c r="D2080" t="s">
        <v>14</v>
      </c>
      <c r="E2080" t="s">
        <v>92</v>
      </c>
      <c r="F2080" t="s">
        <v>91</v>
      </c>
      <c r="G2080" s="35">
        <v>0</v>
      </c>
    </row>
    <row r="2081" spans="1:7" x14ac:dyDescent="0.35">
      <c r="A2081">
        <v>2014</v>
      </c>
      <c r="B2081" t="s">
        <v>12</v>
      </c>
      <c r="C2081" t="s">
        <v>13</v>
      </c>
      <c r="D2081" t="s">
        <v>14</v>
      </c>
      <c r="E2081" t="s">
        <v>92</v>
      </c>
      <c r="F2081" t="s">
        <v>91</v>
      </c>
      <c r="G2081" s="35">
        <v>0</v>
      </c>
    </row>
    <row r="2082" spans="1:7" x14ac:dyDescent="0.35">
      <c r="A2082">
        <v>2015</v>
      </c>
      <c r="B2082" t="s">
        <v>12</v>
      </c>
      <c r="C2082" t="s">
        <v>13</v>
      </c>
      <c r="D2082" t="s">
        <v>14</v>
      </c>
      <c r="E2082" t="s">
        <v>92</v>
      </c>
      <c r="F2082" t="s">
        <v>91</v>
      </c>
      <c r="G2082" s="35">
        <v>0</v>
      </c>
    </row>
    <row r="2083" spans="1:7" x14ac:dyDescent="0.35">
      <c r="A2083">
        <v>2016</v>
      </c>
      <c r="B2083" t="s">
        <v>12</v>
      </c>
      <c r="C2083" t="s">
        <v>13</v>
      </c>
      <c r="D2083" t="s">
        <v>14</v>
      </c>
      <c r="E2083" t="s">
        <v>92</v>
      </c>
      <c r="F2083" t="s">
        <v>91</v>
      </c>
      <c r="G2083" s="35">
        <v>0</v>
      </c>
    </row>
    <row r="2084" spans="1:7" x14ac:dyDescent="0.35">
      <c r="A2084">
        <v>2000</v>
      </c>
      <c r="B2084" t="s">
        <v>12</v>
      </c>
      <c r="C2084" t="s">
        <v>40</v>
      </c>
      <c r="D2084" t="s">
        <v>41</v>
      </c>
      <c r="E2084" t="s">
        <v>92</v>
      </c>
      <c r="F2084" t="s">
        <v>91</v>
      </c>
      <c r="G2084" s="34">
        <v>700</v>
      </c>
    </row>
    <row r="2085" spans="1:7" x14ac:dyDescent="0.35">
      <c r="A2085">
        <v>2001</v>
      </c>
      <c r="B2085" t="s">
        <v>12</v>
      </c>
      <c r="C2085" t="s">
        <v>40</v>
      </c>
      <c r="D2085" t="s">
        <v>41</v>
      </c>
      <c r="E2085" t="s">
        <v>92</v>
      </c>
      <c r="F2085" t="s">
        <v>91</v>
      </c>
      <c r="G2085" s="34">
        <v>1000</v>
      </c>
    </row>
    <row r="2086" spans="1:7" x14ac:dyDescent="0.35">
      <c r="A2086">
        <v>2002</v>
      </c>
      <c r="B2086" t="s">
        <v>12</v>
      </c>
      <c r="C2086" t="s">
        <v>40</v>
      </c>
      <c r="D2086" t="s">
        <v>41</v>
      </c>
      <c r="E2086" t="s">
        <v>92</v>
      </c>
      <c r="F2086" t="s">
        <v>91</v>
      </c>
      <c r="G2086" s="34">
        <v>2800</v>
      </c>
    </row>
    <row r="2087" spans="1:7" x14ac:dyDescent="0.35">
      <c r="A2087">
        <v>2003</v>
      </c>
      <c r="B2087" t="s">
        <v>12</v>
      </c>
      <c r="C2087" t="s">
        <v>40</v>
      </c>
      <c r="D2087" t="s">
        <v>41</v>
      </c>
      <c r="E2087" t="s">
        <v>92</v>
      </c>
      <c r="F2087" t="s">
        <v>91</v>
      </c>
      <c r="G2087" s="34">
        <v>900</v>
      </c>
    </row>
    <row r="2088" spans="1:7" x14ac:dyDescent="0.35">
      <c r="A2088">
        <v>2004</v>
      </c>
      <c r="B2088" t="s">
        <v>12</v>
      </c>
      <c r="C2088" t="s">
        <v>40</v>
      </c>
      <c r="D2088" t="s">
        <v>41</v>
      </c>
      <c r="E2088" t="s">
        <v>92</v>
      </c>
      <c r="F2088" t="s">
        <v>91</v>
      </c>
      <c r="G2088" s="34">
        <v>0</v>
      </c>
    </row>
    <row r="2089" spans="1:7" x14ac:dyDescent="0.35">
      <c r="A2089">
        <v>2005</v>
      </c>
      <c r="B2089" t="s">
        <v>12</v>
      </c>
      <c r="C2089" t="s">
        <v>40</v>
      </c>
      <c r="D2089" t="s">
        <v>41</v>
      </c>
      <c r="E2089" t="s">
        <v>92</v>
      </c>
      <c r="F2089" t="s">
        <v>91</v>
      </c>
      <c r="G2089" s="34">
        <v>0</v>
      </c>
    </row>
    <row r="2090" spans="1:7" x14ac:dyDescent="0.35">
      <c r="A2090">
        <v>2006</v>
      </c>
      <c r="B2090" t="s">
        <v>12</v>
      </c>
      <c r="C2090" t="s">
        <v>40</v>
      </c>
      <c r="D2090" t="s">
        <v>41</v>
      </c>
      <c r="E2090" t="s">
        <v>92</v>
      </c>
      <c r="F2090" t="s">
        <v>91</v>
      </c>
      <c r="G2090" s="34">
        <v>0</v>
      </c>
    </row>
    <row r="2091" spans="1:7" x14ac:dyDescent="0.35">
      <c r="A2091">
        <v>2007</v>
      </c>
      <c r="B2091" t="s">
        <v>12</v>
      </c>
      <c r="C2091" t="s">
        <v>40</v>
      </c>
      <c r="D2091" t="s">
        <v>41</v>
      </c>
      <c r="E2091" t="s">
        <v>92</v>
      </c>
      <c r="F2091" t="s">
        <v>91</v>
      </c>
      <c r="G2091" s="34">
        <v>0</v>
      </c>
    </row>
    <row r="2092" spans="1:7" x14ac:dyDescent="0.35">
      <c r="A2092">
        <v>2008</v>
      </c>
      <c r="B2092" t="s">
        <v>12</v>
      </c>
      <c r="C2092" t="s">
        <v>40</v>
      </c>
      <c r="D2092" t="s">
        <v>41</v>
      </c>
      <c r="E2092" t="s">
        <v>92</v>
      </c>
      <c r="F2092" t="s">
        <v>91</v>
      </c>
      <c r="G2092" s="34">
        <v>600</v>
      </c>
    </row>
    <row r="2093" spans="1:7" x14ac:dyDescent="0.35">
      <c r="A2093">
        <v>2009</v>
      </c>
      <c r="B2093" t="s">
        <v>12</v>
      </c>
      <c r="C2093" t="s">
        <v>40</v>
      </c>
      <c r="D2093" t="s">
        <v>41</v>
      </c>
      <c r="E2093" t="s">
        <v>92</v>
      </c>
      <c r="F2093" t="s">
        <v>91</v>
      </c>
      <c r="G2093" s="34">
        <v>0</v>
      </c>
    </row>
    <row r="2094" spans="1:7" x14ac:dyDescent="0.35">
      <c r="A2094">
        <v>2010</v>
      </c>
      <c r="B2094" t="s">
        <v>12</v>
      </c>
      <c r="C2094" t="s">
        <v>40</v>
      </c>
      <c r="D2094" t="s">
        <v>41</v>
      </c>
      <c r="E2094" t="s">
        <v>92</v>
      </c>
      <c r="F2094" t="s">
        <v>91</v>
      </c>
      <c r="G2094" s="34">
        <v>0</v>
      </c>
    </row>
    <row r="2095" spans="1:7" x14ac:dyDescent="0.35">
      <c r="A2095">
        <v>2011</v>
      </c>
      <c r="B2095" t="s">
        <v>12</v>
      </c>
      <c r="C2095" t="s">
        <v>40</v>
      </c>
      <c r="D2095" t="s">
        <v>41</v>
      </c>
      <c r="E2095" t="s">
        <v>92</v>
      </c>
      <c r="F2095" t="s">
        <v>91</v>
      </c>
      <c r="G2095" s="34">
        <v>0</v>
      </c>
    </row>
    <row r="2096" spans="1:7" x14ac:dyDescent="0.35">
      <c r="A2096">
        <v>2012</v>
      </c>
      <c r="B2096" t="s">
        <v>12</v>
      </c>
      <c r="C2096" t="s">
        <v>40</v>
      </c>
      <c r="D2096" t="s">
        <v>41</v>
      </c>
      <c r="E2096" t="s">
        <v>92</v>
      </c>
      <c r="F2096" t="s">
        <v>91</v>
      </c>
      <c r="G2096" s="34">
        <v>0</v>
      </c>
    </row>
    <row r="2097" spans="1:7" x14ac:dyDescent="0.35">
      <c r="A2097">
        <v>2013</v>
      </c>
      <c r="B2097" t="s">
        <v>12</v>
      </c>
      <c r="C2097" t="s">
        <v>40</v>
      </c>
      <c r="D2097" t="s">
        <v>41</v>
      </c>
      <c r="E2097" t="s">
        <v>92</v>
      </c>
      <c r="F2097" t="s">
        <v>91</v>
      </c>
      <c r="G2097" s="35">
        <v>0</v>
      </c>
    </row>
    <row r="2098" spans="1:7" x14ac:dyDescent="0.35">
      <c r="A2098">
        <v>2014</v>
      </c>
      <c r="B2098" t="s">
        <v>12</v>
      </c>
      <c r="C2098" t="s">
        <v>40</v>
      </c>
      <c r="D2098" t="s">
        <v>41</v>
      </c>
      <c r="E2098" t="s">
        <v>92</v>
      </c>
      <c r="F2098" t="s">
        <v>91</v>
      </c>
      <c r="G2098" s="35">
        <v>0</v>
      </c>
    </row>
    <row r="2099" spans="1:7" x14ac:dyDescent="0.35">
      <c r="A2099">
        <v>2015</v>
      </c>
      <c r="B2099" t="s">
        <v>12</v>
      </c>
      <c r="C2099" t="s">
        <v>40</v>
      </c>
      <c r="D2099" t="s">
        <v>41</v>
      </c>
      <c r="E2099" t="s">
        <v>92</v>
      </c>
      <c r="F2099" t="s">
        <v>91</v>
      </c>
      <c r="G2099" s="35">
        <v>0</v>
      </c>
    </row>
    <row r="2100" spans="1:7" x14ac:dyDescent="0.35">
      <c r="A2100">
        <v>2016</v>
      </c>
      <c r="B2100" t="s">
        <v>12</v>
      </c>
      <c r="C2100" t="s">
        <v>40</v>
      </c>
      <c r="D2100" t="s">
        <v>41</v>
      </c>
      <c r="E2100" t="s">
        <v>92</v>
      </c>
      <c r="F2100" t="s">
        <v>91</v>
      </c>
      <c r="G2100" s="35">
        <v>0</v>
      </c>
    </row>
    <row r="2101" spans="1:7" x14ac:dyDescent="0.35">
      <c r="A2101">
        <v>2000</v>
      </c>
      <c r="B2101" t="s">
        <v>12</v>
      </c>
      <c r="C2101" t="s">
        <v>42</v>
      </c>
      <c r="D2101" t="s">
        <v>43</v>
      </c>
      <c r="E2101" t="s">
        <v>92</v>
      </c>
      <c r="F2101" t="s">
        <v>91</v>
      </c>
      <c r="G2101" s="34">
        <v>0</v>
      </c>
    </row>
    <row r="2102" spans="1:7" x14ac:dyDescent="0.35">
      <c r="A2102">
        <v>2001</v>
      </c>
      <c r="B2102" t="s">
        <v>12</v>
      </c>
      <c r="C2102" t="s">
        <v>42</v>
      </c>
      <c r="D2102" t="s">
        <v>43</v>
      </c>
      <c r="E2102" t="s">
        <v>92</v>
      </c>
      <c r="F2102" t="s">
        <v>91</v>
      </c>
      <c r="G2102" s="34">
        <v>0</v>
      </c>
    </row>
    <row r="2103" spans="1:7" x14ac:dyDescent="0.35">
      <c r="A2103">
        <v>2002</v>
      </c>
      <c r="B2103" t="s">
        <v>12</v>
      </c>
      <c r="C2103" t="s">
        <v>42</v>
      </c>
      <c r="D2103" t="s">
        <v>43</v>
      </c>
      <c r="E2103" t="s">
        <v>92</v>
      </c>
      <c r="F2103" t="s">
        <v>91</v>
      </c>
      <c r="G2103" s="34">
        <v>350</v>
      </c>
    </row>
    <row r="2104" spans="1:7" x14ac:dyDescent="0.35">
      <c r="A2104">
        <v>2003</v>
      </c>
      <c r="B2104" t="s">
        <v>12</v>
      </c>
      <c r="C2104" t="s">
        <v>42</v>
      </c>
      <c r="D2104" t="s">
        <v>43</v>
      </c>
      <c r="E2104" t="s">
        <v>92</v>
      </c>
      <c r="F2104" t="s">
        <v>91</v>
      </c>
      <c r="G2104" s="34">
        <v>0</v>
      </c>
    </row>
    <row r="2105" spans="1:7" x14ac:dyDescent="0.35">
      <c r="A2105">
        <v>2004</v>
      </c>
      <c r="B2105" t="s">
        <v>12</v>
      </c>
      <c r="C2105" t="s">
        <v>42</v>
      </c>
      <c r="D2105" t="s">
        <v>43</v>
      </c>
      <c r="E2105" t="s">
        <v>92</v>
      </c>
      <c r="F2105" t="s">
        <v>91</v>
      </c>
      <c r="G2105" s="34">
        <v>0</v>
      </c>
    </row>
    <row r="2106" spans="1:7" x14ac:dyDescent="0.35">
      <c r="A2106">
        <v>2005</v>
      </c>
      <c r="B2106" t="s">
        <v>12</v>
      </c>
      <c r="C2106" t="s">
        <v>42</v>
      </c>
      <c r="D2106" t="s">
        <v>43</v>
      </c>
      <c r="E2106" t="s">
        <v>92</v>
      </c>
      <c r="F2106" t="s">
        <v>91</v>
      </c>
      <c r="G2106" s="34">
        <v>0</v>
      </c>
    </row>
    <row r="2107" spans="1:7" x14ac:dyDescent="0.35">
      <c r="A2107">
        <v>2006</v>
      </c>
      <c r="B2107" t="s">
        <v>12</v>
      </c>
      <c r="C2107" t="s">
        <v>42</v>
      </c>
      <c r="D2107" t="s">
        <v>43</v>
      </c>
      <c r="E2107" t="s">
        <v>92</v>
      </c>
      <c r="F2107" t="s">
        <v>91</v>
      </c>
      <c r="G2107" s="34">
        <v>75</v>
      </c>
    </row>
    <row r="2108" spans="1:7" x14ac:dyDescent="0.35">
      <c r="A2108">
        <v>2007</v>
      </c>
      <c r="B2108" t="s">
        <v>12</v>
      </c>
      <c r="C2108" t="s">
        <v>42</v>
      </c>
      <c r="D2108" t="s">
        <v>43</v>
      </c>
      <c r="E2108" t="s">
        <v>92</v>
      </c>
      <c r="F2108" t="s">
        <v>91</v>
      </c>
      <c r="G2108" s="34">
        <v>0</v>
      </c>
    </row>
    <row r="2109" spans="1:7" x14ac:dyDescent="0.35">
      <c r="A2109">
        <v>2008</v>
      </c>
      <c r="B2109" t="s">
        <v>12</v>
      </c>
      <c r="C2109" t="s">
        <v>42</v>
      </c>
      <c r="D2109" t="s">
        <v>43</v>
      </c>
      <c r="E2109" t="s">
        <v>92</v>
      </c>
      <c r="F2109" t="s">
        <v>91</v>
      </c>
      <c r="G2109" s="34">
        <v>0</v>
      </c>
    </row>
    <row r="2110" spans="1:7" x14ac:dyDescent="0.35">
      <c r="A2110">
        <v>2009</v>
      </c>
      <c r="B2110" t="s">
        <v>12</v>
      </c>
      <c r="C2110" t="s">
        <v>42</v>
      </c>
      <c r="D2110" t="s">
        <v>43</v>
      </c>
      <c r="E2110" t="s">
        <v>92</v>
      </c>
      <c r="F2110" t="s">
        <v>91</v>
      </c>
      <c r="G2110" s="34">
        <v>0</v>
      </c>
    </row>
    <row r="2111" spans="1:7" x14ac:dyDescent="0.35">
      <c r="A2111">
        <v>2010</v>
      </c>
      <c r="B2111" t="s">
        <v>12</v>
      </c>
      <c r="C2111" t="s">
        <v>42</v>
      </c>
      <c r="D2111" t="s">
        <v>43</v>
      </c>
      <c r="E2111" t="s">
        <v>92</v>
      </c>
      <c r="F2111" t="s">
        <v>91</v>
      </c>
      <c r="G2111" s="34">
        <v>0</v>
      </c>
    </row>
    <row r="2112" spans="1:7" x14ac:dyDescent="0.35">
      <c r="A2112">
        <v>2011</v>
      </c>
      <c r="B2112" t="s">
        <v>12</v>
      </c>
      <c r="C2112" t="s">
        <v>42</v>
      </c>
      <c r="D2112" t="s">
        <v>43</v>
      </c>
      <c r="E2112" t="s">
        <v>92</v>
      </c>
      <c r="F2112" t="s">
        <v>91</v>
      </c>
      <c r="G2112" s="34">
        <v>0</v>
      </c>
    </row>
    <row r="2113" spans="1:7" x14ac:dyDescent="0.35">
      <c r="A2113">
        <v>2012</v>
      </c>
      <c r="B2113" t="s">
        <v>12</v>
      </c>
      <c r="C2113" t="s">
        <v>42</v>
      </c>
      <c r="D2113" t="s">
        <v>43</v>
      </c>
      <c r="E2113" t="s">
        <v>92</v>
      </c>
      <c r="F2113" t="s">
        <v>91</v>
      </c>
      <c r="G2113" s="34">
        <v>0</v>
      </c>
    </row>
    <row r="2114" spans="1:7" x14ac:dyDescent="0.35">
      <c r="A2114">
        <v>2013</v>
      </c>
      <c r="B2114" t="s">
        <v>12</v>
      </c>
      <c r="C2114" t="s">
        <v>42</v>
      </c>
      <c r="D2114" t="s">
        <v>43</v>
      </c>
      <c r="E2114" t="s">
        <v>92</v>
      </c>
      <c r="F2114" t="s">
        <v>91</v>
      </c>
      <c r="G2114" s="35">
        <v>0</v>
      </c>
    </row>
    <row r="2115" spans="1:7" x14ac:dyDescent="0.35">
      <c r="A2115">
        <v>2014</v>
      </c>
      <c r="B2115" t="s">
        <v>12</v>
      </c>
      <c r="C2115" t="s">
        <v>42</v>
      </c>
      <c r="D2115" t="s">
        <v>43</v>
      </c>
      <c r="E2115" t="s">
        <v>92</v>
      </c>
      <c r="F2115" t="s">
        <v>91</v>
      </c>
      <c r="G2115" s="35">
        <v>0</v>
      </c>
    </row>
    <row r="2116" spans="1:7" x14ac:dyDescent="0.35">
      <c r="A2116">
        <v>2015</v>
      </c>
      <c r="B2116" t="s">
        <v>12</v>
      </c>
      <c r="C2116" t="s">
        <v>42</v>
      </c>
      <c r="D2116" t="s">
        <v>43</v>
      </c>
      <c r="E2116" t="s">
        <v>92</v>
      </c>
      <c r="F2116" t="s">
        <v>91</v>
      </c>
      <c r="G2116" s="35">
        <v>0</v>
      </c>
    </row>
    <row r="2117" spans="1:7" x14ac:dyDescent="0.35">
      <c r="A2117">
        <v>2016</v>
      </c>
      <c r="B2117" t="s">
        <v>12</v>
      </c>
      <c r="C2117" t="s">
        <v>42</v>
      </c>
      <c r="D2117" t="s">
        <v>43</v>
      </c>
      <c r="E2117" t="s">
        <v>92</v>
      </c>
      <c r="F2117" t="s">
        <v>91</v>
      </c>
      <c r="G2117" s="35">
        <v>0</v>
      </c>
    </row>
    <row r="2118" spans="1:7" x14ac:dyDescent="0.35">
      <c r="A2118">
        <v>2000</v>
      </c>
      <c r="B2118" t="s">
        <v>12</v>
      </c>
      <c r="C2118" t="s">
        <v>44</v>
      </c>
      <c r="D2118" t="s">
        <v>45</v>
      </c>
      <c r="E2118" t="s">
        <v>92</v>
      </c>
      <c r="F2118" t="s">
        <v>91</v>
      </c>
      <c r="G2118" s="34">
        <v>0</v>
      </c>
    </row>
    <row r="2119" spans="1:7" x14ac:dyDescent="0.35">
      <c r="A2119">
        <v>2001</v>
      </c>
      <c r="B2119" t="s">
        <v>12</v>
      </c>
      <c r="C2119" t="s">
        <v>44</v>
      </c>
      <c r="D2119" t="s">
        <v>45</v>
      </c>
      <c r="E2119" t="s">
        <v>92</v>
      </c>
      <c r="F2119" t="s">
        <v>91</v>
      </c>
      <c r="G2119" s="34">
        <v>0</v>
      </c>
    </row>
    <row r="2120" spans="1:7" x14ac:dyDescent="0.35">
      <c r="A2120">
        <v>2002</v>
      </c>
      <c r="B2120" t="s">
        <v>12</v>
      </c>
      <c r="C2120" t="s">
        <v>44</v>
      </c>
      <c r="D2120" t="s">
        <v>45</v>
      </c>
      <c r="E2120" t="s">
        <v>92</v>
      </c>
      <c r="F2120" t="s">
        <v>91</v>
      </c>
      <c r="G2120" s="34">
        <v>0</v>
      </c>
    </row>
    <row r="2121" spans="1:7" x14ac:dyDescent="0.35">
      <c r="A2121">
        <v>2003</v>
      </c>
      <c r="B2121" t="s">
        <v>12</v>
      </c>
      <c r="C2121" t="s">
        <v>44</v>
      </c>
      <c r="D2121" t="s">
        <v>45</v>
      </c>
      <c r="E2121" t="s">
        <v>92</v>
      </c>
      <c r="F2121" t="s">
        <v>91</v>
      </c>
      <c r="G2121" s="34">
        <v>0</v>
      </c>
    </row>
    <row r="2122" spans="1:7" x14ac:dyDescent="0.35">
      <c r="A2122">
        <v>2004</v>
      </c>
      <c r="B2122" t="s">
        <v>12</v>
      </c>
      <c r="C2122" t="s">
        <v>44</v>
      </c>
      <c r="D2122" t="s">
        <v>45</v>
      </c>
      <c r="E2122" t="s">
        <v>92</v>
      </c>
      <c r="F2122" t="s">
        <v>91</v>
      </c>
      <c r="G2122" s="34">
        <v>0</v>
      </c>
    </row>
    <row r="2123" spans="1:7" x14ac:dyDescent="0.35">
      <c r="A2123">
        <v>2005</v>
      </c>
      <c r="B2123" t="s">
        <v>12</v>
      </c>
      <c r="C2123" t="s">
        <v>44</v>
      </c>
      <c r="D2123" t="s">
        <v>45</v>
      </c>
      <c r="E2123" t="s">
        <v>92</v>
      </c>
      <c r="F2123" t="s">
        <v>91</v>
      </c>
      <c r="G2123" s="34">
        <v>0</v>
      </c>
    </row>
    <row r="2124" spans="1:7" x14ac:dyDescent="0.35">
      <c r="A2124">
        <v>2006</v>
      </c>
      <c r="B2124" t="s">
        <v>12</v>
      </c>
      <c r="C2124" t="s">
        <v>44</v>
      </c>
      <c r="D2124" t="s">
        <v>45</v>
      </c>
      <c r="E2124" t="s">
        <v>92</v>
      </c>
      <c r="F2124" t="s">
        <v>91</v>
      </c>
      <c r="G2124" s="34">
        <v>0</v>
      </c>
    </row>
    <row r="2125" spans="1:7" x14ac:dyDescent="0.35">
      <c r="A2125">
        <v>2007</v>
      </c>
      <c r="B2125" t="s">
        <v>12</v>
      </c>
      <c r="C2125" t="s">
        <v>44</v>
      </c>
      <c r="D2125" t="s">
        <v>45</v>
      </c>
      <c r="E2125" t="s">
        <v>92</v>
      </c>
      <c r="F2125" t="s">
        <v>91</v>
      </c>
      <c r="G2125" s="34">
        <v>0</v>
      </c>
    </row>
    <row r="2126" spans="1:7" x14ac:dyDescent="0.35">
      <c r="A2126">
        <v>2008</v>
      </c>
      <c r="B2126" t="s">
        <v>12</v>
      </c>
      <c r="C2126" t="s">
        <v>44</v>
      </c>
      <c r="D2126" t="s">
        <v>45</v>
      </c>
      <c r="E2126" t="s">
        <v>92</v>
      </c>
      <c r="F2126" t="s">
        <v>91</v>
      </c>
      <c r="G2126" s="34">
        <v>0</v>
      </c>
    </row>
    <row r="2127" spans="1:7" x14ac:dyDescent="0.35">
      <c r="A2127">
        <v>2009</v>
      </c>
      <c r="B2127" t="s">
        <v>12</v>
      </c>
      <c r="C2127" t="s">
        <v>44</v>
      </c>
      <c r="D2127" t="s">
        <v>45</v>
      </c>
      <c r="E2127" t="s">
        <v>92</v>
      </c>
      <c r="F2127" t="s">
        <v>91</v>
      </c>
      <c r="G2127" s="34">
        <v>0</v>
      </c>
    </row>
    <row r="2128" spans="1:7" x14ac:dyDescent="0.35">
      <c r="A2128">
        <v>2010</v>
      </c>
      <c r="B2128" t="s">
        <v>12</v>
      </c>
      <c r="C2128" t="s">
        <v>44</v>
      </c>
      <c r="D2128" t="s">
        <v>45</v>
      </c>
      <c r="E2128" t="s">
        <v>92</v>
      </c>
      <c r="F2128" t="s">
        <v>91</v>
      </c>
      <c r="G2128" s="34">
        <v>0</v>
      </c>
    </row>
    <row r="2129" spans="1:7" x14ac:dyDescent="0.35">
      <c r="A2129">
        <v>2011</v>
      </c>
      <c r="B2129" t="s">
        <v>12</v>
      </c>
      <c r="C2129" t="s">
        <v>44</v>
      </c>
      <c r="D2129" t="s">
        <v>45</v>
      </c>
      <c r="E2129" t="s">
        <v>92</v>
      </c>
      <c r="F2129" t="s">
        <v>91</v>
      </c>
      <c r="G2129" s="34">
        <v>0</v>
      </c>
    </row>
    <row r="2130" spans="1:7" x14ac:dyDescent="0.35">
      <c r="A2130">
        <v>2012</v>
      </c>
      <c r="B2130" t="s">
        <v>12</v>
      </c>
      <c r="C2130" t="s">
        <v>44</v>
      </c>
      <c r="D2130" t="s">
        <v>45</v>
      </c>
      <c r="E2130" t="s">
        <v>92</v>
      </c>
      <c r="F2130" t="s">
        <v>91</v>
      </c>
      <c r="G2130" s="34">
        <v>0</v>
      </c>
    </row>
    <row r="2131" spans="1:7" x14ac:dyDescent="0.35">
      <c r="A2131">
        <v>2013</v>
      </c>
      <c r="B2131" t="s">
        <v>12</v>
      </c>
      <c r="C2131" t="s">
        <v>44</v>
      </c>
      <c r="D2131" t="s">
        <v>45</v>
      </c>
      <c r="E2131" t="s">
        <v>92</v>
      </c>
      <c r="F2131" t="s">
        <v>91</v>
      </c>
      <c r="G2131" s="35">
        <v>0</v>
      </c>
    </row>
    <row r="2132" spans="1:7" x14ac:dyDescent="0.35">
      <c r="A2132">
        <v>2014</v>
      </c>
      <c r="B2132" t="s">
        <v>12</v>
      </c>
      <c r="C2132" t="s">
        <v>44</v>
      </c>
      <c r="D2132" t="s">
        <v>45</v>
      </c>
      <c r="E2132" t="s">
        <v>92</v>
      </c>
      <c r="F2132" t="s">
        <v>91</v>
      </c>
      <c r="G2132" s="35">
        <v>0</v>
      </c>
    </row>
    <row r="2133" spans="1:7" x14ac:dyDescent="0.35">
      <c r="A2133">
        <v>2015</v>
      </c>
      <c r="B2133" t="s">
        <v>12</v>
      </c>
      <c r="C2133" t="s">
        <v>44</v>
      </c>
      <c r="D2133" t="s">
        <v>45</v>
      </c>
      <c r="E2133" t="s">
        <v>92</v>
      </c>
      <c r="F2133" t="s">
        <v>91</v>
      </c>
      <c r="G2133" s="35">
        <v>0</v>
      </c>
    </row>
    <row r="2134" spans="1:7" x14ac:dyDescent="0.35">
      <c r="A2134">
        <v>2016</v>
      </c>
      <c r="B2134" t="s">
        <v>12</v>
      </c>
      <c r="C2134" t="s">
        <v>44</v>
      </c>
      <c r="D2134" t="s">
        <v>45</v>
      </c>
      <c r="E2134" t="s">
        <v>92</v>
      </c>
      <c r="F2134" t="s">
        <v>91</v>
      </c>
      <c r="G2134" s="35">
        <v>0</v>
      </c>
    </row>
    <row r="2135" spans="1:7" x14ac:dyDescent="0.35">
      <c r="A2135">
        <v>2000</v>
      </c>
      <c r="B2135" t="s">
        <v>7</v>
      </c>
      <c r="C2135" t="s">
        <v>46</v>
      </c>
      <c r="D2135" t="s">
        <v>47</v>
      </c>
      <c r="E2135" t="s">
        <v>92</v>
      </c>
      <c r="F2135" t="s">
        <v>91</v>
      </c>
      <c r="G2135" s="34">
        <v>580</v>
      </c>
    </row>
    <row r="2136" spans="1:7" x14ac:dyDescent="0.35">
      <c r="A2136">
        <v>2001</v>
      </c>
      <c r="B2136" t="s">
        <v>7</v>
      </c>
      <c r="C2136" t="s">
        <v>46</v>
      </c>
      <c r="D2136" t="s">
        <v>47</v>
      </c>
      <c r="E2136" t="s">
        <v>92</v>
      </c>
      <c r="F2136" t="s">
        <v>91</v>
      </c>
      <c r="G2136" s="34">
        <v>700</v>
      </c>
    </row>
    <row r="2137" spans="1:7" x14ac:dyDescent="0.35">
      <c r="A2137">
        <v>2002</v>
      </c>
      <c r="B2137" t="s">
        <v>7</v>
      </c>
      <c r="C2137" t="s">
        <v>46</v>
      </c>
      <c r="D2137" t="s">
        <v>47</v>
      </c>
      <c r="E2137" t="s">
        <v>92</v>
      </c>
      <c r="F2137" t="s">
        <v>91</v>
      </c>
      <c r="G2137" s="34">
        <v>450</v>
      </c>
    </row>
    <row r="2138" spans="1:7" x14ac:dyDescent="0.35">
      <c r="A2138">
        <v>2003</v>
      </c>
      <c r="B2138" t="s">
        <v>7</v>
      </c>
      <c r="C2138" t="s">
        <v>46</v>
      </c>
      <c r="D2138" t="s">
        <v>47</v>
      </c>
      <c r="E2138" t="s">
        <v>92</v>
      </c>
      <c r="F2138" t="s">
        <v>91</v>
      </c>
      <c r="G2138" s="34">
        <v>3820</v>
      </c>
    </row>
    <row r="2139" spans="1:7" x14ac:dyDescent="0.35">
      <c r="A2139">
        <v>2004</v>
      </c>
      <c r="B2139" t="s">
        <v>7</v>
      </c>
      <c r="C2139" t="s">
        <v>46</v>
      </c>
      <c r="D2139" t="s">
        <v>47</v>
      </c>
      <c r="E2139" t="s">
        <v>92</v>
      </c>
      <c r="F2139" t="s">
        <v>91</v>
      </c>
      <c r="G2139" s="34">
        <v>1500</v>
      </c>
    </row>
    <row r="2140" spans="1:7" x14ac:dyDescent="0.35">
      <c r="A2140">
        <v>2005</v>
      </c>
      <c r="B2140" t="s">
        <v>7</v>
      </c>
      <c r="C2140" t="s">
        <v>46</v>
      </c>
      <c r="D2140" t="s">
        <v>47</v>
      </c>
      <c r="E2140" t="s">
        <v>92</v>
      </c>
      <c r="F2140" t="s">
        <v>91</v>
      </c>
      <c r="G2140" s="34">
        <v>0</v>
      </c>
    </row>
    <row r="2141" spans="1:7" x14ac:dyDescent="0.35">
      <c r="A2141">
        <v>2006</v>
      </c>
      <c r="B2141" t="s">
        <v>7</v>
      </c>
      <c r="C2141" t="s">
        <v>46</v>
      </c>
      <c r="D2141" t="s">
        <v>47</v>
      </c>
      <c r="E2141" t="s">
        <v>92</v>
      </c>
      <c r="F2141" t="s">
        <v>91</v>
      </c>
      <c r="G2141" s="34">
        <v>4200</v>
      </c>
    </row>
    <row r="2142" spans="1:7" x14ac:dyDescent="0.35">
      <c r="A2142">
        <v>2007</v>
      </c>
      <c r="B2142" t="s">
        <v>7</v>
      </c>
      <c r="C2142" t="s">
        <v>46</v>
      </c>
      <c r="D2142" t="s">
        <v>47</v>
      </c>
      <c r="E2142" t="s">
        <v>92</v>
      </c>
      <c r="F2142" t="s">
        <v>91</v>
      </c>
      <c r="G2142" s="34">
        <v>1020</v>
      </c>
    </row>
    <row r="2143" spans="1:7" x14ac:dyDescent="0.35">
      <c r="A2143">
        <v>2008</v>
      </c>
      <c r="B2143" t="s">
        <v>7</v>
      </c>
      <c r="C2143" t="s">
        <v>46</v>
      </c>
      <c r="D2143" t="s">
        <v>47</v>
      </c>
      <c r="E2143" t="s">
        <v>92</v>
      </c>
      <c r="F2143" t="s">
        <v>91</v>
      </c>
      <c r="G2143" s="34">
        <v>160</v>
      </c>
    </row>
    <row r="2144" spans="1:7" x14ac:dyDescent="0.35">
      <c r="A2144">
        <v>2009</v>
      </c>
      <c r="B2144" t="s">
        <v>7</v>
      </c>
      <c r="C2144" t="s">
        <v>46</v>
      </c>
      <c r="D2144" t="s">
        <v>47</v>
      </c>
      <c r="E2144" t="s">
        <v>92</v>
      </c>
      <c r="F2144" t="s">
        <v>91</v>
      </c>
      <c r="G2144" s="34">
        <v>2700</v>
      </c>
    </row>
    <row r="2145" spans="1:7" x14ac:dyDescent="0.35">
      <c r="A2145">
        <v>2010</v>
      </c>
      <c r="B2145" t="s">
        <v>7</v>
      </c>
      <c r="C2145" t="s">
        <v>46</v>
      </c>
      <c r="D2145" t="s">
        <v>47</v>
      </c>
      <c r="E2145" t="s">
        <v>92</v>
      </c>
      <c r="F2145" t="s">
        <v>91</v>
      </c>
      <c r="G2145" s="34">
        <v>4700</v>
      </c>
    </row>
    <row r="2146" spans="1:7" x14ac:dyDescent="0.35">
      <c r="A2146">
        <v>2011</v>
      </c>
      <c r="B2146" t="s">
        <v>7</v>
      </c>
      <c r="C2146" t="s">
        <v>46</v>
      </c>
      <c r="D2146" t="s">
        <v>47</v>
      </c>
      <c r="E2146" t="s">
        <v>92</v>
      </c>
      <c r="F2146" t="s">
        <v>91</v>
      </c>
      <c r="G2146" s="34">
        <v>0</v>
      </c>
    </row>
    <row r="2147" spans="1:7" x14ac:dyDescent="0.35">
      <c r="A2147">
        <v>2012</v>
      </c>
      <c r="B2147" t="s">
        <v>7</v>
      </c>
      <c r="C2147" t="s">
        <v>46</v>
      </c>
      <c r="D2147" t="s">
        <v>47</v>
      </c>
      <c r="E2147" t="s">
        <v>92</v>
      </c>
      <c r="F2147" t="s">
        <v>91</v>
      </c>
      <c r="G2147" s="34">
        <v>1100</v>
      </c>
    </row>
    <row r="2148" spans="1:7" x14ac:dyDescent="0.35">
      <c r="A2148">
        <v>2012</v>
      </c>
      <c r="B2148" t="s">
        <v>7</v>
      </c>
      <c r="C2148" t="s">
        <v>46</v>
      </c>
      <c r="D2148" t="s">
        <v>47</v>
      </c>
      <c r="E2148" t="s">
        <v>92</v>
      </c>
      <c r="F2148" t="s">
        <v>91</v>
      </c>
      <c r="G2148" s="35">
        <v>1100</v>
      </c>
    </row>
    <row r="2149" spans="1:7" x14ac:dyDescent="0.35">
      <c r="A2149">
        <v>2013</v>
      </c>
      <c r="B2149" t="s">
        <v>7</v>
      </c>
      <c r="C2149" t="s">
        <v>46</v>
      </c>
      <c r="D2149" t="s">
        <v>47</v>
      </c>
      <c r="E2149" t="s">
        <v>92</v>
      </c>
      <c r="F2149" t="s">
        <v>91</v>
      </c>
      <c r="G2149" s="35">
        <v>0</v>
      </c>
    </row>
    <row r="2150" spans="1:7" x14ac:dyDescent="0.35">
      <c r="A2150">
        <v>2014</v>
      </c>
      <c r="B2150" t="s">
        <v>7</v>
      </c>
      <c r="C2150" t="s">
        <v>46</v>
      </c>
      <c r="D2150" t="s">
        <v>47</v>
      </c>
      <c r="E2150" t="s">
        <v>92</v>
      </c>
      <c r="F2150" t="s">
        <v>91</v>
      </c>
      <c r="G2150" s="35">
        <v>0</v>
      </c>
    </row>
    <row r="2151" spans="1:7" x14ac:dyDescent="0.35">
      <c r="A2151">
        <v>2015</v>
      </c>
      <c r="B2151" t="s">
        <v>7</v>
      </c>
      <c r="C2151" t="s">
        <v>46</v>
      </c>
      <c r="D2151" t="s">
        <v>47</v>
      </c>
      <c r="E2151" t="s">
        <v>92</v>
      </c>
      <c r="F2151" t="s">
        <v>91</v>
      </c>
      <c r="G2151" s="35">
        <v>0</v>
      </c>
    </row>
    <row r="2152" spans="1:7" x14ac:dyDescent="0.35">
      <c r="A2152">
        <v>2016</v>
      </c>
      <c r="B2152" t="s">
        <v>7</v>
      </c>
      <c r="C2152" t="s">
        <v>46</v>
      </c>
      <c r="D2152" t="s">
        <v>47</v>
      </c>
      <c r="E2152" t="s">
        <v>92</v>
      </c>
      <c r="F2152" t="s">
        <v>91</v>
      </c>
      <c r="G2152" s="35">
        <v>2200</v>
      </c>
    </row>
    <row r="2153" spans="1:7" x14ac:dyDescent="0.35">
      <c r="A2153">
        <v>2000</v>
      </c>
      <c r="B2153" t="s">
        <v>48</v>
      </c>
      <c r="C2153" t="s">
        <v>49</v>
      </c>
      <c r="D2153" t="s">
        <v>50</v>
      </c>
      <c r="E2153" t="s">
        <v>92</v>
      </c>
      <c r="F2153" t="s">
        <v>91</v>
      </c>
      <c r="G2153" s="34">
        <v>0</v>
      </c>
    </row>
    <row r="2154" spans="1:7" x14ac:dyDescent="0.35">
      <c r="A2154">
        <v>2001</v>
      </c>
      <c r="B2154" t="s">
        <v>48</v>
      </c>
      <c r="C2154" t="s">
        <v>49</v>
      </c>
      <c r="D2154" t="s">
        <v>50</v>
      </c>
      <c r="E2154" t="s">
        <v>92</v>
      </c>
      <c r="F2154" t="s">
        <v>91</v>
      </c>
      <c r="G2154" s="34">
        <v>2415</v>
      </c>
    </row>
    <row r="2155" spans="1:7" x14ac:dyDescent="0.35">
      <c r="A2155">
        <v>2002</v>
      </c>
      <c r="B2155" t="s">
        <v>48</v>
      </c>
      <c r="C2155" t="s">
        <v>49</v>
      </c>
      <c r="D2155" t="s">
        <v>50</v>
      </c>
      <c r="E2155" t="s">
        <v>92</v>
      </c>
      <c r="F2155" t="s">
        <v>91</v>
      </c>
      <c r="G2155" s="34">
        <v>0</v>
      </c>
    </row>
    <row r="2156" spans="1:7" x14ac:dyDescent="0.35">
      <c r="A2156">
        <v>2003</v>
      </c>
      <c r="B2156" t="s">
        <v>48</v>
      </c>
      <c r="C2156" t="s">
        <v>49</v>
      </c>
      <c r="D2156" t="s">
        <v>50</v>
      </c>
      <c r="E2156" t="s">
        <v>92</v>
      </c>
      <c r="F2156" t="s">
        <v>91</v>
      </c>
      <c r="G2156" s="34">
        <v>360</v>
      </c>
    </row>
    <row r="2157" spans="1:7" x14ac:dyDescent="0.35">
      <c r="A2157">
        <v>2004</v>
      </c>
      <c r="B2157" t="s">
        <v>48</v>
      </c>
      <c r="C2157" t="s">
        <v>49</v>
      </c>
      <c r="D2157" t="s">
        <v>50</v>
      </c>
      <c r="E2157" t="s">
        <v>92</v>
      </c>
      <c r="F2157" t="s">
        <v>91</v>
      </c>
      <c r="G2157" s="34">
        <v>0</v>
      </c>
    </row>
    <row r="2158" spans="1:7" x14ac:dyDescent="0.35">
      <c r="A2158">
        <v>2005</v>
      </c>
      <c r="B2158" t="s">
        <v>48</v>
      </c>
      <c r="C2158" t="s">
        <v>49</v>
      </c>
      <c r="D2158" t="s">
        <v>50</v>
      </c>
      <c r="E2158" t="s">
        <v>92</v>
      </c>
      <c r="F2158" t="s">
        <v>91</v>
      </c>
      <c r="G2158" s="34">
        <v>0</v>
      </c>
    </row>
    <row r="2159" spans="1:7" x14ac:dyDescent="0.35">
      <c r="A2159">
        <v>2006</v>
      </c>
      <c r="B2159" t="s">
        <v>48</v>
      </c>
      <c r="C2159" t="s">
        <v>49</v>
      </c>
      <c r="D2159" t="s">
        <v>50</v>
      </c>
      <c r="E2159" t="s">
        <v>92</v>
      </c>
      <c r="F2159" t="s">
        <v>91</v>
      </c>
      <c r="G2159" s="34">
        <v>0</v>
      </c>
    </row>
    <row r="2160" spans="1:7" x14ac:dyDescent="0.35">
      <c r="A2160">
        <v>2007</v>
      </c>
      <c r="B2160" t="s">
        <v>48</v>
      </c>
      <c r="C2160" t="s">
        <v>49</v>
      </c>
      <c r="D2160" t="s">
        <v>50</v>
      </c>
      <c r="E2160" t="s">
        <v>92</v>
      </c>
      <c r="F2160" t="s">
        <v>91</v>
      </c>
      <c r="G2160" s="34">
        <v>0</v>
      </c>
    </row>
    <row r="2161" spans="1:7" x14ac:dyDescent="0.35">
      <c r="A2161">
        <v>2008</v>
      </c>
      <c r="B2161" t="s">
        <v>48</v>
      </c>
      <c r="C2161" t="s">
        <v>49</v>
      </c>
      <c r="D2161" t="s">
        <v>50</v>
      </c>
      <c r="E2161" t="s">
        <v>92</v>
      </c>
      <c r="F2161" t="s">
        <v>91</v>
      </c>
      <c r="G2161" s="34">
        <v>300</v>
      </c>
    </row>
    <row r="2162" spans="1:7" x14ac:dyDescent="0.35">
      <c r="A2162">
        <v>2009</v>
      </c>
      <c r="B2162" t="s">
        <v>48</v>
      </c>
      <c r="C2162" t="s">
        <v>49</v>
      </c>
      <c r="D2162" t="s">
        <v>50</v>
      </c>
      <c r="E2162" t="s">
        <v>92</v>
      </c>
      <c r="F2162" t="s">
        <v>91</v>
      </c>
      <c r="G2162" s="34">
        <v>0</v>
      </c>
    </row>
    <row r="2163" spans="1:7" x14ac:dyDescent="0.35">
      <c r="A2163">
        <v>2010</v>
      </c>
      <c r="B2163" t="s">
        <v>48</v>
      </c>
      <c r="C2163" t="s">
        <v>49</v>
      </c>
      <c r="D2163" t="s">
        <v>50</v>
      </c>
      <c r="E2163" t="s">
        <v>92</v>
      </c>
      <c r="F2163" t="s">
        <v>91</v>
      </c>
      <c r="G2163" s="34">
        <v>0</v>
      </c>
    </row>
    <row r="2164" spans="1:7" x14ac:dyDescent="0.35">
      <c r="A2164">
        <v>2011</v>
      </c>
      <c r="B2164" t="s">
        <v>48</v>
      </c>
      <c r="C2164" t="s">
        <v>49</v>
      </c>
      <c r="D2164" t="s">
        <v>50</v>
      </c>
      <c r="E2164" t="s">
        <v>92</v>
      </c>
      <c r="F2164" t="s">
        <v>91</v>
      </c>
      <c r="G2164" s="34">
        <v>0</v>
      </c>
    </row>
    <row r="2165" spans="1:7" x14ac:dyDescent="0.35">
      <c r="A2165">
        <v>2012</v>
      </c>
      <c r="B2165" t="s">
        <v>48</v>
      </c>
      <c r="C2165" t="s">
        <v>49</v>
      </c>
      <c r="D2165" t="s">
        <v>50</v>
      </c>
      <c r="E2165" t="s">
        <v>92</v>
      </c>
      <c r="F2165" t="s">
        <v>91</v>
      </c>
      <c r="G2165" s="34">
        <v>0</v>
      </c>
    </row>
    <row r="2166" spans="1:7" x14ac:dyDescent="0.35">
      <c r="A2166">
        <v>2013</v>
      </c>
      <c r="B2166" t="s">
        <v>48</v>
      </c>
      <c r="C2166" t="s">
        <v>49</v>
      </c>
      <c r="D2166" t="s">
        <v>50</v>
      </c>
      <c r="E2166" t="s">
        <v>92</v>
      </c>
      <c r="F2166" t="s">
        <v>91</v>
      </c>
      <c r="G2166" s="35">
        <v>0</v>
      </c>
    </row>
    <row r="2167" spans="1:7" x14ac:dyDescent="0.35">
      <c r="A2167">
        <v>2014</v>
      </c>
      <c r="B2167" t="s">
        <v>48</v>
      </c>
      <c r="C2167" t="s">
        <v>49</v>
      </c>
      <c r="D2167" t="s">
        <v>50</v>
      </c>
      <c r="E2167" t="s">
        <v>92</v>
      </c>
      <c r="F2167" t="s">
        <v>91</v>
      </c>
      <c r="G2167" s="35">
        <v>1600</v>
      </c>
    </row>
    <row r="2168" spans="1:7" x14ac:dyDescent="0.35">
      <c r="A2168">
        <v>2015</v>
      </c>
      <c r="B2168" t="s">
        <v>48</v>
      </c>
      <c r="C2168" t="s">
        <v>49</v>
      </c>
      <c r="D2168" t="s">
        <v>50</v>
      </c>
      <c r="E2168" t="s">
        <v>92</v>
      </c>
      <c r="F2168" t="s">
        <v>91</v>
      </c>
      <c r="G2168" s="35">
        <v>0</v>
      </c>
    </row>
    <row r="2169" spans="1:7" x14ac:dyDescent="0.35">
      <c r="A2169">
        <v>2016</v>
      </c>
      <c r="B2169" t="s">
        <v>48</v>
      </c>
      <c r="C2169" t="s">
        <v>49</v>
      </c>
      <c r="D2169" t="s">
        <v>50</v>
      </c>
      <c r="E2169" t="s">
        <v>92</v>
      </c>
      <c r="F2169" t="s">
        <v>91</v>
      </c>
      <c r="G2169" s="35">
        <v>0</v>
      </c>
    </row>
    <row r="2170" spans="1:7" x14ac:dyDescent="0.35">
      <c r="A2170" s="3">
        <v>2000</v>
      </c>
      <c r="B2170" t="s">
        <v>15</v>
      </c>
      <c r="C2170" t="s">
        <v>51</v>
      </c>
      <c r="D2170" t="s">
        <v>52</v>
      </c>
      <c r="E2170" t="s">
        <v>93</v>
      </c>
      <c r="F2170" t="s">
        <v>94</v>
      </c>
      <c r="G2170" s="35">
        <v>15675</v>
      </c>
    </row>
    <row r="2171" spans="1:7" x14ac:dyDescent="0.35">
      <c r="A2171" s="3">
        <v>2001</v>
      </c>
      <c r="B2171" t="s">
        <v>15</v>
      </c>
      <c r="C2171" t="s">
        <v>51</v>
      </c>
      <c r="D2171" t="s">
        <v>52</v>
      </c>
      <c r="E2171" t="s">
        <v>93</v>
      </c>
      <c r="F2171" t="s">
        <v>94</v>
      </c>
      <c r="G2171" s="35">
        <v>16088</v>
      </c>
    </row>
    <row r="2172" spans="1:7" x14ac:dyDescent="0.35">
      <c r="A2172" s="3">
        <v>2002</v>
      </c>
      <c r="B2172" t="s">
        <v>15</v>
      </c>
      <c r="C2172" t="s">
        <v>51</v>
      </c>
      <c r="D2172" t="s">
        <v>52</v>
      </c>
      <c r="E2172" t="s">
        <v>93</v>
      </c>
      <c r="F2172" t="s">
        <v>94</v>
      </c>
      <c r="G2172" s="35">
        <v>12987</v>
      </c>
    </row>
    <row r="2173" spans="1:7" x14ac:dyDescent="0.35">
      <c r="A2173" s="3">
        <v>2003</v>
      </c>
      <c r="B2173" t="s">
        <v>15</v>
      </c>
      <c r="C2173" t="s">
        <v>51</v>
      </c>
      <c r="D2173" t="s">
        <v>52</v>
      </c>
      <c r="E2173" t="s">
        <v>93</v>
      </c>
      <c r="F2173" t="s">
        <v>94</v>
      </c>
      <c r="G2173" s="35">
        <v>14503</v>
      </c>
    </row>
    <row r="2174" spans="1:7" x14ac:dyDescent="0.35">
      <c r="A2174" s="3">
        <v>2004</v>
      </c>
      <c r="B2174" t="s">
        <v>15</v>
      </c>
      <c r="C2174" t="s">
        <v>51</v>
      </c>
      <c r="D2174" t="s">
        <v>52</v>
      </c>
      <c r="E2174" t="s">
        <v>93</v>
      </c>
      <c r="F2174" t="s">
        <v>94</v>
      </c>
      <c r="G2174" s="35">
        <v>9988</v>
      </c>
    </row>
    <row r="2175" spans="1:7" x14ac:dyDescent="0.35">
      <c r="A2175" s="3">
        <v>2005</v>
      </c>
      <c r="B2175" t="s">
        <v>15</v>
      </c>
      <c r="C2175" t="s">
        <v>51</v>
      </c>
      <c r="D2175" t="s">
        <v>52</v>
      </c>
      <c r="E2175" t="s">
        <v>93</v>
      </c>
      <c r="F2175" t="s">
        <v>94</v>
      </c>
      <c r="G2175" s="35">
        <v>13400</v>
      </c>
    </row>
    <row r="2176" spans="1:7" x14ac:dyDescent="0.35">
      <c r="A2176" s="3">
        <v>2006</v>
      </c>
      <c r="B2176" t="s">
        <v>15</v>
      </c>
      <c r="C2176" t="s">
        <v>51</v>
      </c>
      <c r="D2176" t="s">
        <v>52</v>
      </c>
      <c r="E2176" t="s">
        <v>93</v>
      </c>
      <c r="F2176" t="s">
        <v>94</v>
      </c>
      <c r="G2176" s="35">
        <v>9239</v>
      </c>
    </row>
    <row r="2177" spans="1:7" x14ac:dyDescent="0.35">
      <c r="A2177" s="3">
        <v>2007</v>
      </c>
      <c r="B2177" t="s">
        <v>15</v>
      </c>
      <c r="C2177" t="s">
        <v>51</v>
      </c>
      <c r="D2177" t="s">
        <v>52</v>
      </c>
      <c r="E2177" t="s">
        <v>93</v>
      </c>
      <c r="F2177" t="s">
        <v>94</v>
      </c>
      <c r="G2177" s="35">
        <v>17713</v>
      </c>
    </row>
    <row r="2178" spans="1:7" x14ac:dyDescent="0.35">
      <c r="A2178" s="3">
        <v>2008</v>
      </c>
      <c r="B2178" t="s">
        <v>15</v>
      </c>
      <c r="C2178" t="s">
        <v>51</v>
      </c>
      <c r="D2178" t="s">
        <v>52</v>
      </c>
      <c r="E2178" t="s">
        <v>93</v>
      </c>
      <c r="F2178" t="s">
        <v>94</v>
      </c>
      <c r="G2178" s="35">
        <v>11752</v>
      </c>
    </row>
    <row r="2179" spans="1:7" x14ac:dyDescent="0.35">
      <c r="A2179" s="3">
        <v>2009</v>
      </c>
      <c r="B2179" t="s">
        <v>15</v>
      </c>
      <c r="C2179" t="s">
        <v>51</v>
      </c>
      <c r="D2179" t="s">
        <v>52</v>
      </c>
      <c r="E2179" t="s">
        <v>93</v>
      </c>
      <c r="F2179" t="s">
        <v>94</v>
      </c>
      <c r="G2179" s="35">
        <v>8598</v>
      </c>
    </row>
    <row r="2180" spans="1:7" x14ac:dyDescent="0.35">
      <c r="A2180" s="3">
        <v>2010</v>
      </c>
      <c r="B2180" t="s">
        <v>15</v>
      </c>
      <c r="C2180" t="s">
        <v>51</v>
      </c>
      <c r="D2180" t="s">
        <v>52</v>
      </c>
      <c r="E2180" t="s">
        <v>93</v>
      </c>
      <c r="F2180" t="s">
        <v>94</v>
      </c>
      <c r="G2180" s="35">
        <v>13865</v>
      </c>
    </row>
    <row r="2181" spans="1:7" x14ac:dyDescent="0.35">
      <c r="A2181" s="3">
        <v>2011</v>
      </c>
      <c r="B2181" t="s">
        <v>15</v>
      </c>
      <c r="C2181" t="s">
        <v>51</v>
      </c>
      <c r="D2181" t="s">
        <v>52</v>
      </c>
      <c r="E2181" t="s">
        <v>93</v>
      </c>
      <c r="F2181" t="s">
        <v>94</v>
      </c>
      <c r="G2181" s="35">
        <v>12361</v>
      </c>
    </row>
    <row r="2182" spans="1:7" x14ac:dyDescent="0.35">
      <c r="A2182" s="3">
        <v>2012</v>
      </c>
      <c r="B2182" t="s">
        <v>15</v>
      </c>
      <c r="C2182" t="s">
        <v>51</v>
      </c>
      <c r="D2182" t="s">
        <v>52</v>
      </c>
      <c r="E2182" t="s">
        <v>93</v>
      </c>
      <c r="F2182" t="s">
        <v>94</v>
      </c>
      <c r="G2182" s="35">
        <v>28899</v>
      </c>
    </row>
    <row r="2183" spans="1:7" x14ac:dyDescent="0.35">
      <c r="A2183" s="3">
        <v>2013</v>
      </c>
      <c r="B2183" t="s">
        <v>15</v>
      </c>
      <c r="C2183" t="s">
        <v>51</v>
      </c>
      <c r="D2183" t="s">
        <v>52</v>
      </c>
      <c r="E2183" t="s">
        <v>93</v>
      </c>
      <c r="F2183" t="s">
        <v>94</v>
      </c>
      <c r="G2183" s="35">
        <v>17692</v>
      </c>
    </row>
    <row r="2184" spans="1:7" x14ac:dyDescent="0.35">
      <c r="A2184" s="3">
        <v>2014</v>
      </c>
      <c r="B2184" t="s">
        <v>15</v>
      </c>
      <c r="C2184" t="s">
        <v>51</v>
      </c>
      <c r="D2184" t="s">
        <v>52</v>
      </c>
      <c r="E2184" t="s">
        <v>93</v>
      </c>
      <c r="F2184" t="s">
        <v>94</v>
      </c>
      <c r="G2184" s="35">
        <v>32008</v>
      </c>
    </row>
    <row r="2185" spans="1:7" x14ac:dyDescent="0.35">
      <c r="A2185" s="3">
        <v>2015</v>
      </c>
      <c r="B2185" t="s">
        <v>15</v>
      </c>
      <c r="C2185" t="s">
        <v>51</v>
      </c>
      <c r="D2185" t="s">
        <v>52</v>
      </c>
      <c r="E2185" t="s">
        <v>93</v>
      </c>
      <c r="F2185" t="s">
        <v>94</v>
      </c>
      <c r="G2185" s="35">
        <v>14337</v>
      </c>
    </row>
    <row r="2186" spans="1:7" x14ac:dyDescent="0.35">
      <c r="A2186" s="3">
        <v>2016</v>
      </c>
      <c r="B2186" t="s">
        <v>15</v>
      </c>
      <c r="C2186" t="s">
        <v>51</v>
      </c>
      <c r="D2186" t="s">
        <v>52</v>
      </c>
      <c r="E2186" t="s">
        <v>93</v>
      </c>
      <c r="F2186" t="s">
        <v>94</v>
      </c>
      <c r="G2186" s="35">
        <v>14734</v>
      </c>
    </row>
    <row r="2187" spans="1:7" x14ac:dyDescent="0.35">
      <c r="A2187">
        <v>2000</v>
      </c>
      <c r="B2187" t="s">
        <v>7</v>
      </c>
      <c r="C2187" t="s">
        <v>8</v>
      </c>
      <c r="D2187" t="s">
        <v>9</v>
      </c>
      <c r="E2187" t="s">
        <v>93</v>
      </c>
      <c r="F2187" t="s">
        <v>94</v>
      </c>
      <c r="G2187" s="34">
        <v>73865</v>
      </c>
    </row>
    <row r="2188" spans="1:7" x14ac:dyDescent="0.35">
      <c r="A2188">
        <v>2001</v>
      </c>
      <c r="B2188" t="s">
        <v>7</v>
      </c>
      <c r="C2188" t="s">
        <v>8</v>
      </c>
      <c r="D2188" t="s">
        <v>9</v>
      </c>
      <c r="E2188" t="s">
        <v>93</v>
      </c>
      <c r="F2188" t="s">
        <v>94</v>
      </c>
      <c r="G2188" s="34">
        <v>71810</v>
      </c>
    </row>
    <row r="2189" spans="1:7" x14ac:dyDescent="0.35">
      <c r="A2189">
        <v>2002</v>
      </c>
      <c r="B2189" t="s">
        <v>7</v>
      </c>
      <c r="C2189" t="s">
        <v>8</v>
      </c>
      <c r="D2189" t="s">
        <v>9</v>
      </c>
      <c r="E2189" t="s">
        <v>93</v>
      </c>
      <c r="F2189" t="s">
        <v>94</v>
      </c>
      <c r="G2189" s="34">
        <v>67584</v>
      </c>
    </row>
    <row r="2190" spans="1:7" x14ac:dyDescent="0.35">
      <c r="A2190">
        <v>2003</v>
      </c>
      <c r="B2190" t="s">
        <v>7</v>
      </c>
      <c r="C2190" t="s">
        <v>8</v>
      </c>
      <c r="D2190" t="s">
        <v>9</v>
      </c>
      <c r="E2190" t="s">
        <v>93</v>
      </c>
      <c r="F2190" t="s">
        <v>94</v>
      </c>
      <c r="G2190" s="34">
        <v>56368</v>
      </c>
    </row>
    <row r="2191" spans="1:7" x14ac:dyDescent="0.35">
      <c r="A2191">
        <v>2004</v>
      </c>
      <c r="B2191" t="s">
        <v>7</v>
      </c>
      <c r="C2191" t="s">
        <v>8</v>
      </c>
      <c r="D2191" t="s">
        <v>9</v>
      </c>
      <c r="E2191" t="s">
        <v>93</v>
      </c>
      <c r="F2191" t="s">
        <v>94</v>
      </c>
      <c r="G2191" s="34">
        <v>74816</v>
      </c>
    </row>
    <row r="2192" spans="1:7" x14ac:dyDescent="0.35">
      <c r="A2192">
        <v>2005</v>
      </c>
      <c r="B2192" t="s">
        <v>7</v>
      </c>
      <c r="C2192" t="s">
        <v>8</v>
      </c>
      <c r="D2192" t="s">
        <v>9</v>
      </c>
      <c r="E2192" t="s">
        <v>93</v>
      </c>
      <c r="F2192" t="s">
        <v>94</v>
      </c>
      <c r="G2192" s="34">
        <v>73628</v>
      </c>
    </row>
    <row r="2193" spans="1:7" x14ac:dyDescent="0.35">
      <c r="A2193">
        <v>2006</v>
      </c>
      <c r="B2193" t="s">
        <v>7</v>
      </c>
      <c r="C2193" t="s">
        <v>8</v>
      </c>
      <c r="D2193" t="s">
        <v>9</v>
      </c>
      <c r="E2193" t="s">
        <v>93</v>
      </c>
      <c r="F2193" t="s">
        <v>94</v>
      </c>
      <c r="G2193" s="34">
        <v>90367</v>
      </c>
    </row>
    <row r="2194" spans="1:7" x14ac:dyDescent="0.35">
      <c r="A2194">
        <v>2007</v>
      </c>
      <c r="B2194" t="s">
        <v>7</v>
      </c>
      <c r="C2194" t="s">
        <v>8</v>
      </c>
      <c r="D2194" t="s">
        <v>9</v>
      </c>
      <c r="E2194" t="s">
        <v>93</v>
      </c>
      <c r="F2194" t="s">
        <v>94</v>
      </c>
      <c r="G2194" s="34">
        <v>73633</v>
      </c>
    </row>
    <row r="2195" spans="1:7" x14ac:dyDescent="0.35">
      <c r="A2195">
        <v>2008</v>
      </c>
      <c r="B2195" t="s">
        <v>7</v>
      </c>
      <c r="C2195" t="s">
        <v>8</v>
      </c>
      <c r="D2195" t="s">
        <v>9</v>
      </c>
      <c r="E2195" t="s">
        <v>93</v>
      </c>
      <c r="F2195" t="s">
        <v>94</v>
      </c>
      <c r="G2195" s="34">
        <v>88450</v>
      </c>
    </row>
    <row r="2196" spans="1:7" x14ac:dyDescent="0.35">
      <c r="A2196">
        <v>2009</v>
      </c>
      <c r="B2196" t="s">
        <v>7</v>
      </c>
      <c r="C2196" t="s">
        <v>8</v>
      </c>
      <c r="D2196" t="s">
        <v>9</v>
      </c>
      <c r="E2196" t="s">
        <v>93</v>
      </c>
      <c r="F2196" t="s">
        <v>94</v>
      </c>
      <c r="G2196" s="34">
        <v>76540</v>
      </c>
    </row>
    <row r="2197" spans="1:7" x14ac:dyDescent="0.35">
      <c r="A2197">
        <v>2010</v>
      </c>
      <c r="B2197" t="s">
        <v>7</v>
      </c>
      <c r="C2197" t="s">
        <v>8</v>
      </c>
      <c r="D2197" t="s">
        <v>9</v>
      </c>
      <c r="E2197" t="s">
        <v>93</v>
      </c>
      <c r="F2197" t="s">
        <v>94</v>
      </c>
      <c r="G2197" s="34">
        <v>91389</v>
      </c>
    </row>
    <row r="2198" spans="1:7" x14ac:dyDescent="0.35">
      <c r="A2198">
        <v>2011</v>
      </c>
      <c r="B2198" t="s">
        <v>7</v>
      </c>
      <c r="C2198" t="s">
        <v>8</v>
      </c>
      <c r="D2198" t="s">
        <v>9</v>
      </c>
      <c r="E2198" t="s">
        <v>93</v>
      </c>
      <c r="F2198" t="s">
        <v>94</v>
      </c>
      <c r="G2198" s="34">
        <v>74623</v>
      </c>
    </row>
    <row r="2199" spans="1:7" x14ac:dyDescent="0.35">
      <c r="A2199">
        <v>2012</v>
      </c>
      <c r="B2199" t="s">
        <v>7</v>
      </c>
      <c r="C2199" t="s">
        <v>8</v>
      </c>
      <c r="D2199" t="s">
        <v>9</v>
      </c>
      <c r="E2199" t="s">
        <v>93</v>
      </c>
      <c r="F2199" t="s">
        <v>94</v>
      </c>
      <c r="G2199" s="34">
        <v>60315</v>
      </c>
    </row>
    <row r="2200" spans="1:7" x14ac:dyDescent="0.35">
      <c r="A2200">
        <v>2013</v>
      </c>
      <c r="B2200" t="s">
        <v>7</v>
      </c>
      <c r="C2200" t="s">
        <v>8</v>
      </c>
      <c r="D2200" t="s">
        <v>9</v>
      </c>
      <c r="E2200" t="s">
        <v>93</v>
      </c>
      <c r="F2200" t="s">
        <v>94</v>
      </c>
      <c r="G2200" s="4">
        <v>90884</v>
      </c>
    </row>
    <row r="2201" spans="1:7" x14ac:dyDescent="0.35">
      <c r="A2201">
        <v>2014</v>
      </c>
      <c r="B2201" t="s">
        <v>7</v>
      </c>
      <c r="C2201" t="s">
        <v>8</v>
      </c>
      <c r="D2201" t="s">
        <v>9</v>
      </c>
      <c r="E2201" t="s">
        <v>93</v>
      </c>
      <c r="F2201" t="s">
        <v>94</v>
      </c>
      <c r="G2201" s="35">
        <v>103428</v>
      </c>
    </row>
    <row r="2202" spans="1:7" x14ac:dyDescent="0.35">
      <c r="A2202">
        <v>2015</v>
      </c>
      <c r="B2202" t="s">
        <v>7</v>
      </c>
      <c r="C2202" t="s">
        <v>8</v>
      </c>
      <c r="D2202" t="s">
        <v>9</v>
      </c>
      <c r="E2202" t="s">
        <v>93</v>
      </c>
      <c r="F2202" t="s">
        <v>94</v>
      </c>
      <c r="G2202" s="35">
        <v>91811</v>
      </c>
    </row>
    <row r="2203" spans="1:7" x14ac:dyDescent="0.35">
      <c r="A2203">
        <v>2016</v>
      </c>
      <c r="B2203" t="s">
        <v>7</v>
      </c>
      <c r="C2203" t="s">
        <v>8</v>
      </c>
      <c r="D2203" t="s">
        <v>9</v>
      </c>
      <c r="E2203" t="s">
        <v>93</v>
      </c>
      <c r="F2203" t="s">
        <v>94</v>
      </c>
      <c r="G2203" s="35">
        <v>105532</v>
      </c>
    </row>
    <row r="2204" spans="1:7" x14ac:dyDescent="0.35">
      <c r="A2204">
        <v>2000</v>
      </c>
      <c r="B2204" t="s">
        <v>12</v>
      </c>
      <c r="C2204" t="s">
        <v>13</v>
      </c>
      <c r="D2204" t="s">
        <v>14</v>
      </c>
      <c r="E2204" t="s">
        <v>93</v>
      </c>
      <c r="F2204" t="s">
        <v>94</v>
      </c>
      <c r="G2204" s="34">
        <v>11977</v>
      </c>
    </row>
    <row r="2205" spans="1:7" x14ac:dyDescent="0.35">
      <c r="A2205">
        <v>2001</v>
      </c>
      <c r="B2205" t="s">
        <v>12</v>
      </c>
      <c r="C2205" t="s">
        <v>13</v>
      </c>
      <c r="D2205" t="s">
        <v>14</v>
      </c>
      <c r="E2205" t="s">
        <v>93</v>
      </c>
      <c r="F2205" t="s">
        <v>94</v>
      </c>
      <c r="G2205" s="34">
        <v>11918</v>
      </c>
    </row>
    <row r="2206" spans="1:7" x14ac:dyDescent="0.35">
      <c r="A2206">
        <v>2002</v>
      </c>
      <c r="B2206" t="s">
        <v>12</v>
      </c>
      <c r="C2206" t="s">
        <v>13</v>
      </c>
      <c r="D2206" t="s">
        <v>14</v>
      </c>
      <c r="E2206" t="s">
        <v>93</v>
      </c>
      <c r="F2206" t="s">
        <v>94</v>
      </c>
      <c r="G2206" s="34">
        <v>8999</v>
      </c>
    </row>
    <row r="2207" spans="1:7" x14ac:dyDescent="0.35">
      <c r="A2207">
        <v>2003</v>
      </c>
      <c r="B2207" t="s">
        <v>12</v>
      </c>
      <c r="C2207" t="s">
        <v>13</v>
      </c>
      <c r="D2207" t="s">
        <v>14</v>
      </c>
      <c r="E2207" t="s">
        <v>93</v>
      </c>
      <c r="F2207" t="s">
        <v>94</v>
      </c>
      <c r="G2207" s="34">
        <v>11893</v>
      </c>
    </row>
    <row r="2208" spans="1:7" x14ac:dyDescent="0.35">
      <c r="A2208">
        <v>2004</v>
      </c>
      <c r="B2208" t="s">
        <v>12</v>
      </c>
      <c r="C2208" t="s">
        <v>13</v>
      </c>
      <c r="D2208" t="s">
        <v>14</v>
      </c>
      <c r="E2208" t="s">
        <v>93</v>
      </c>
      <c r="F2208" t="s">
        <v>94</v>
      </c>
      <c r="G2208" s="34">
        <v>11671</v>
      </c>
    </row>
    <row r="2209" spans="1:7" x14ac:dyDescent="0.35">
      <c r="A2209">
        <v>2005</v>
      </c>
      <c r="B2209" t="s">
        <v>12</v>
      </c>
      <c r="C2209" t="s">
        <v>13</v>
      </c>
      <c r="D2209" t="s">
        <v>14</v>
      </c>
      <c r="E2209" t="s">
        <v>93</v>
      </c>
      <c r="F2209" t="s">
        <v>94</v>
      </c>
      <c r="G2209" s="34">
        <v>9154</v>
      </c>
    </row>
    <row r="2210" spans="1:7" x14ac:dyDescent="0.35">
      <c r="A2210">
        <v>2006</v>
      </c>
      <c r="B2210" t="s">
        <v>12</v>
      </c>
      <c r="C2210" t="s">
        <v>13</v>
      </c>
      <c r="D2210" t="s">
        <v>14</v>
      </c>
      <c r="E2210" t="s">
        <v>93</v>
      </c>
      <c r="F2210" t="s">
        <v>94</v>
      </c>
      <c r="G2210" s="34">
        <v>13023</v>
      </c>
    </row>
    <row r="2211" spans="1:7" x14ac:dyDescent="0.35">
      <c r="A2211">
        <v>2007</v>
      </c>
      <c r="B2211" t="s">
        <v>12</v>
      </c>
      <c r="C2211" t="s">
        <v>13</v>
      </c>
      <c r="D2211" t="s">
        <v>14</v>
      </c>
      <c r="E2211" t="s">
        <v>93</v>
      </c>
      <c r="F2211" t="s">
        <v>94</v>
      </c>
      <c r="G2211" s="34">
        <v>13703</v>
      </c>
    </row>
    <row r="2212" spans="1:7" x14ac:dyDescent="0.35">
      <c r="A2212">
        <v>2008</v>
      </c>
      <c r="B2212" t="s">
        <v>12</v>
      </c>
      <c r="C2212" t="s">
        <v>13</v>
      </c>
      <c r="D2212" t="s">
        <v>14</v>
      </c>
      <c r="E2212" t="s">
        <v>93</v>
      </c>
      <c r="F2212" t="s">
        <v>94</v>
      </c>
      <c r="G2212" s="34">
        <v>17950</v>
      </c>
    </row>
    <row r="2213" spans="1:7" x14ac:dyDescent="0.35">
      <c r="A2213">
        <v>2009</v>
      </c>
      <c r="B2213" t="s">
        <v>12</v>
      </c>
      <c r="C2213" t="s">
        <v>13</v>
      </c>
      <c r="D2213" t="s">
        <v>14</v>
      </c>
      <c r="E2213" t="s">
        <v>93</v>
      </c>
      <c r="F2213" t="s">
        <v>94</v>
      </c>
      <c r="G2213" s="34">
        <v>15941</v>
      </c>
    </row>
    <row r="2214" spans="1:7" x14ac:dyDescent="0.35">
      <c r="A2214">
        <v>2010</v>
      </c>
      <c r="B2214" t="s">
        <v>12</v>
      </c>
      <c r="C2214" t="s">
        <v>13</v>
      </c>
      <c r="D2214" t="s">
        <v>14</v>
      </c>
      <c r="E2214" t="s">
        <v>93</v>
      </c>
      <c r="F2214" t="s">
        <v>94</v>
      </c>
      <c r="G2214" s="34">
        <v>18737</v>
      </c>
    </row>
    <row r="2215" spans="1:7" x14ac:dyDescent="0.35">
      <c r="A2215">
        <v>2011</v>
      </c>
      <c r="B2215" t="s">
        <v>12</v>
      </c>
      <c r="C2215" t="s">
        <v>13</v>
      </c>
      <c r="D2215" t="s">
        <v>14</v>
      </c>
      <c r="E2215" t="s">
        <v>93</v>
      </c>
      <c r="F2215" t="s">
        <v>94</v>
      </c>
      <c r="G2215" s="34">
        <v>21188</v>
      </c>
    </row>
    <row r="2216" spans="1:7" x14ac:dyDescent="0.35">
      <c r="A2216">
        <v>2012</v>
      </c>
      <c r="B2216" t="s">
        <v>12</v>
      </c>
      <c r="C2216" t="s">
        <v>13</v>
      </c>
      <c r="D2216" t="s">
        <v>14</v>
      </c>
      <c r="E2216" t="s">
        <v>93</v>
      </c>
      <c r="F2216" t="s">
        <v>94</v>
      </c>
      <c r="G2216" s="34">
        <v>12430</v>
      </c>
    </row>
    <row r="2217" spans="1:7" x14ac:dyDescent="0.35">
      <c r="A2217">
        <v>2013</v>
      </c>
      <c r="B2217" t="s">
        <v>12</v>
      </c>
      <c r="C2217" t="s">
        <v>13</v>
      </c>
      <c r="D2217" t="s">
        <v>14</v>
      </c>
      <c r="E2217" t="s">
        <v>93</v>
      </c>
      <c r="F2217" t="s">
        <v>94</v>
      </c>
      <c r="G2217" s="4">
        <v>18069</v>
      </c>
    </row>
    <row r="2218" spans="1:7" x14ac:dyDescent="0.35">
      <c r="A2218">
        <v>2014</v>
      </c>
      <c r="B2218" t="s">
        <v>12</v>
      </c>
      <c r="C2218" t="s">
        <v>13</v>
      </c>
      <c r="D2218" t="s">
        <v>14</v>
      </c>
      <c r="E2218" t="s">
        <v>93</v>
      </c>
      <c r="F2218" t="s">
        <v>94</v>
      </c>
      <c r="G2218" s="35">
        <v>26051</v>
      </c>
    </row>
    <row r="2219" spans="1:7" x14ac:dyDescent="0.35">
      <c r="A2219">
        <v>2015</v>
      </c>
      <c r="B2219" t="s">
        <v>12</v>
      </c>
      <c r="C2219" t="s">
        <v>13</v>
      </c>
      <c r="D2219" t="s">
        <v>14</v>
      </c>
      <c r="E2219" t="s">
        <v>93</v>
      </c>
      <c r="F2219" t="s">
        <v>94</v>
      </c>
      <c r="G2219" s="35">
        <v>22044</v>
      </c>
    </row>
    <row r="2220" spans="1:7" x14ac:dyDescent="0.35">
      <c r="A2220">
        <v>2016</v>
      </c>
      <c r="B2220" t="s">
        <v>12</v>
      </c>
      <c r="C2220" t="s">
        <v>13</v>
      </c>
      <c r="D2220" t="s">
        <v>14</v>
      </c>
      <c r="E2220" t="s">
        <v>93</v>
      </c>
      <c r="F2220" t="s">
        <v>94</v>
      </c>
      <c r="G2220" s="35">
        <v>14215</v>
      </c>
    </row>
    <row r="2221" spans="1:7" x14ac:dyDescent="0.35">
      <c r="A2221" s="3">
        <v>2000</v>
      </c>
      <c r="B2221" t="s">
        <v>53</v>
      </c>
      <c r="C2221" t="s">
        <v>54</v>
      </c>
      <c r="D2221" t="s">
        <v>55</v>
      </c>
      <c r="E2221" t="s">
        <v>93</v>
      </c>
      <c r="F2221" t="s">
        <v>94</v>
      </c>
      <c r="G2221" s="35">
        <v>4044</v>
      </c>
    </row>
    <row r="2222" spans="1:7" x14ac:dyDescent="0.35">
      <c r="A2222" s="3">
        <v>2001</v>
      </c>
      <c r="B2222" t="s">
        <v>53</v>
      </c>
      <c r="C2222" t="s">
        <v>54</v>
      </c>
      <c r="D2222" t="s">
        <v>55</v>
      </c>
      <c r="E2222" t="s">
        <v>93</v>
      </c>
      <c r="F2222" t="s">
        <v>94</v>
      </c>
      <c r="G2222" s="35">
        <v>6889</v>
      </c>
    </row>
    <row r="2223" spans="1:7" x14ac:dyDescent="0.35">
      <c r="A2223" s="3">
        <v>2002</v>
      </c>
      <c r="B2223" t="s">
        <v>53</v>
      </c>
      <c r="C2223" t="s">
        <v>54</v>
      </c>
      <c r="D2223" t="s">
        <v>55</v>
      </c>
      <c r="E2223" t="s">
        <v>93</v>
      </c>
      <c r="F2223" t="s">
        <v>94</v>
      </c>
      <c r="G2223" s="35">
        <v>1728</v>
      </c>
    </row>
    <row r="2224" spans="1:7" x14ac:dyDescent="0.35">
      <c r="A2224" s="3">
        <v>2003</v>
      </c>
      <c r="B2224" t="s">
        <v>53</v>
      </c>
      <c r="C2224" t="s">
        <v>54</v>
      </c>
      <c r="D2224" t="s">
        <v>55</v>
      </c>
      <c r="E2224" t="s">
        <v>93</v>
      </c>
      <c r="F2224" t="s">
        <v>94</v>
      </c>
      <c r="G2224" s="35">
        <v>1744</v>
      </c>
    </row>
    <row r="2225" spans="1:7" x14ac:dyDescent="0.35">
      <c r="A2225" s="3">
        <v>2004</v>
      </c>
      <c r="B2225" t="s">
        <v>53</v>
      </c>
      <c r="C2225" t="s">
        <v>54</v>
      </c>
      <c r="D2225" t="s">
        <v>55</v>
      </c>
      <c r="E2225" t="s">
        <v>93</v>
      </c>
      <c r="F2225" t="s">
        <v>94</v>
      </c>
      <c r="G2225" s="35">
        <v>4281</v>
      </c>
    </row>
    <row r="2226" spans="1:7" x14ac:dyDescent="0.35">
      <c r="A2226" s="3">
        <v>2005</v>
      </c>
      <c r="B2226" t="s">
        <v>53</v>
      </c>
      <c r="C2226" t="s">
        <v>54</v>
      </c>
      <c r="D2226" t="s">
        <v>55</v>
      </c>
      <c r="E2226" t="s">
        <v>93</v>
      </c>
      <c r="F2226" t="s">
        <v>94</v>
      </c>
      <c r="G2226" s="35">
        <v>3757</v>
      </c>
    </row>
    <row r="2227" spans="1:7" x14ac:dyDescent="0.35">
      <c r="A2227" s="3">
        <v>2006</v>
      </c>
      <c r="B2227" t="s">
        <v>53</v>
      </c>
      <c r="C2227" t="s">
        <v>54</v>
      </c>
      <c r="D2227" t="s">
        <v>55</v>
      </c>
      <c r="E2227" t="s">
        <v>93</v>
      </c>
      <c r="F2227" t="s">
        <v>94</v>
      </c>
      <c r="G2227" s="35">
        <v>4420</v>
      </c>
    </row>
    <row r="2228" spans="1:7" x14ac:dyDescent="0.35">
      <c r="A2228" s="3">
        <v>2007</v>
      </c>
      <c r="B2228" t="s">
        <v>53</v>
      </c>
      <c r="C2228" t="s">
        <v>54</v>
      </c>
      <c r="D2228" t="s">
        <v>55</v>
      </c>
      <c r="E2228" t="s">
        <v>93</v>
      </c>
      <c r="F2228" t="s">
        <v>94</v>
      </c>
      <c r="G2228" s="35">
        <v>6487</v>
      </c>
    </row>
    <row r="2229" spans="1:7" x14ac:dyDescent="0.35">
      <c r="A2229" s="3">
        <v>2008</v>
      </c>
      <c r="B2229" t="s">
        <v>53</v>
      </c>
      <c r="C2229" t="s">
        <v>54</v>
      </c>
      <c r="D2229" t="s">
        <v>55</v>
      </c>
      <c r="E2229" t="s">
        <v>93</v>
      </c>
      <c r="F2229" t="s">
        <v>94</v>
      </c>
      <c r="G2229" s="35">
        <v>7315</v>
      </c>
    </row>
    <row r="2230" spans="1:7" x14ac:dyDescent="0.35">
      <c r="A2230" s="3">
        <v>2009</v>
      </c>
      <c r="B2230" t="s">
        <v>53</v>
      </c>
      <c r="C2230" t="s">
        <v>54</v>
      </c>
      <c r="D2230" t="s">
        <v>55</v>
      </c>
      <c r="E2230" t="s">
        <v>93</v>
      </c>
      <c r="F2230" t="s">
        <v>94</v>
      </c>
      <c r="G2230" s="35">
        <v>5039</v>
      </c>
    </row>
    <row r="2231" spans="1:7" x14ac:dyDescent="0.35">
      <c r="A2231" s="3">
        <v>2010</v>
      </c>
      <c r="B2231" t="s">
        <v>53</v>
      </c>
      <c r="C2231" t="s">
        <v>54</v>
      </c>
      <c r="D2231" t="s">
        <v>55</v>
      </c>
      <c r="E2231" t="s">
        <v>93</v>
      </c>
      <c r="F2231" t="s">
        <v>94</v>
      </c>
      <c r="G2231" s="35">
        <v>5412</v>
      </c>
    </row>
    <row r="2232" spans="1:7" x14ac:dyDescent="0.35">
      <c r="A2232" s="3">
        <v>2011</v>
      </c>
      <c r="B2232" t="s">
        <v>53</v>
      </c>
      <c r="C2232" t="s">
        <v>54</v>
      </c>
      <c r="D2232" t="s">
        <v>55</v>
      </c>
      <c r="E2232" t="s">
        <v>93</v>
      </c>
      <c r="F2232" t="s">
        <v>94</v>
      </c>
      <c r="G2232" s="35">
        <v>3844</v>
      </c>
    </row>
    <row r="2233" spans="1:7" x14ac:dyDescent="0.35">
      <c r="A2233" s="3">
        <v>2012</v>
      </c>
      <c r="B2233" t="s">
        <v>53</v>
      </c>
      <c r="C2233" t="s">
        <v>54</v>
      </c>
      <c r="D2233" t="s">
        <v>55</v>
      </c>
      <c r="E2233" t="s">
        <v>93</v>
      </c>
      <c r="F2233" t="s">
        <v>94</v>
      </c>
      <c r="G2233" s="35">
        <v>2609</v>
      </c>
    </row>
    <row r="2234" spans="1:7" x14ac:dyDescent="0.35">
      <c r="A2234" s="3">
        <v>2013</v>
      </c>
      <c r="B2234" t="s">
        <v>53</v>
      </c>
      <c r="C2234" t="s">
        <v>54</v>
      </c>
      <c r="D2234" t="s">
        <v>55</v>
      </c>
      <c r="E2234" t="s">
        <v>93</v>
      </c>
      <c r="F2234" t="s">
        <v>94</v>
      </c>
      <c r="G2234" s="35">
        <v>6258</v>
      </c>
    </row>
    <row r="2235" spans="1:7" x14ac:dyDescent="0.35">
      <c r="A2235" s="3">
        <v>2014</v>
      </c>
      <c r="B2235" t="s">
        <v>53</v>
      </c>
      <c r="C2235" t="s">
        <v>54</v>
      </c>
      <c r="D2235" t="s">
        <v>55</v>
      </c>
      <c r="E2235" t="s">
        <v>93</v>
      </c>
      <c r="F2235" t="s">
        <v>94</v>
      </c>
      <c r="G2235" s="35">
        <v>3207</v>
      </c>
    </row>
    <row r="2236" spans="1:7" x14ac:dyDescent="0.35">
      <c r="A2236" s="3">
        <v>2015</v>
      </c>
      <c r="B2236" t="s">
        <v>53</v>
      </c>
      <c r="C2236" t="s">
        <v>54</v>
      </c>
      <c r="D2236" t="s">
        <v>55</v>
      </c>
      <c r="E2236" t="s">
        <v>93</v>
      </c>
      <c r="F2236" t="s">
        <v>94</v>
      </c>
      <c r="G2236" s="35">
        <v>4205</v>
      </c>
    </row>
    <row r="2237" spans="1:7" x14ac:dyDescent="0.35">
      <c r="A2237" s="3">
        <v>2016</v>
      </c>
      <c r="B2237" t="s">
        <v>53</v>
      </c>
      <c r="C2237" t="s">
        <v>54</v>
      </c>
      <c r="D2237" t="s">
        <v>55</v>
      </c>
      <c r="E2237" t="s">
        <v>93</v>
      </c>
      <c r="F2237" t="s">
        <v>94</v>
      </c>
      <c r="G2237" s="35">
        <v>11557</v>
      </c>
    </row>
    <row r="2238" spans="1:7" x14ac:dyDescent="0.35">
      <c r="A2238" s="3">
        <v>2000</v>
      </c>
      <c r="B2238" t="s">
        <v>53</v>
      </c>
      <c r="C2238" t="s">
        <v>88</v>
      </c>
      <c r="D2238" t="s">
        <v>89</v>
      </c>
      <c r="E2238" t="s">
        <v>93</v>
      </c>
      <c r="F2238" t="s">
        <v>94</v>
      </c>
      <c r="G2238" s="35">
        <v>13</v>
      </c>
    </row>
    <row r="2239" spans="1:7" x14ac:dyDescent="0.35">
      <c r="A2239" s="3">
        <v>2001</v>
      </c>
      <c r="B2239" t="s">
        <v>53</v>
      </c>
      <c r="C2239" t="s">
        <v>88</v>
      </c>
      <c r="D2239" t="s">
        <v>89</v>
      </c>
      <c r="E2239" t="s">
        <v>93</v>
      </c>
      <c r="F2239" t="s">
        <v>94</v>
      </c>
      <c r="G2239" s="35">
        <v>74</v>
      </c>
    </row>
    <row r="2240" spans="1:7" x14ac:dyDescent="0.35">
      <c r="A2240" s="3">
        <v>2002</v>
      </c>
      <c r="B2240" t="s">
        <v>53</v>
      </c>
      <c r="C2240" t="s">
        <v>88</v>
      </c>
      <c r="D2240" t="s">
        <v>89</v>
      </c>
      <c r="E2240" t="s">
        <v>93</v>
      </c>
      <c r="F2240" t="s">
        <v>94</v>
      </c>
      <c r="G2240" s="35">
        <v>47</v>
      </c>
    </row>
    <row r="2241" spans="1:7" x14ac:dyDescent="0.35">
      <c r="A2241" s="3">
        <v>2003</v>
      </c>
      <c r="B2241" t="s">
        <v>53</v>
      </c>
      <c r="C2241" t="s">
        <v>88</v>
      </c>
      <c r="D2241" t="s">
        <v>89</v>
      </c>
      <c r="E2241" t="s">
        <v>93</v>
      </c>
      <c r="F2241" t="s">
        <v>94</v>
      </c>
      <c r="G2241" s="35">
        <v>107</v>
      </c>
    </row>
    <row r="2242" spans="1:7" x14ac:dyDescent="0.35">
      <c r="A2242" s="3">
        <v>2004</v>
      </c>
      <c r="B2242" t="s">
        <v>53</v>
      </c>
      <c r="C2242" t="s">
        <v>88</v>
      </c>
      <c r="D2242" t="s">
        <v>89</v>
      </c>
      <c r="E2242" t="s">
        <v>93</v>
      </c>
      <c r="F2242" t="s">
        <v>94</v>
      </c>
      <c r="G2242" s="35">
        <v>310</v>
      </c>
    </row>
    <row r="2243" spans="1:7" x14ac:dyDescent="0.35">
      <c r="A2243" s="3">
        <v>2005</v>
      </c>
      <c r="B2243" t="s">
        <v>53</v>
      </c>
      <c r="C2243" t="s">
        <v>88</v>
      </c>
      <c r="D2243" t="s">
        <v>89</v>
      </c>
      <c r="E2243" t="s">
        <v>93</v>
      </c>
      <c r="F2243" t="s">
        <v>94</v>
      </c>
      <c r="G2243" s="35">
        <v>114</v>
      </c>
    </row>
    <row r="2244" spans="1:7" x14ac:dyDescent="0.35">
      <c r="A2244" s="3">
        <v>2006</v>
      </c>
      <c r="B2244" t="s">
        <v>53</v>
      </c>
      <c r="C2244" t="s">
        <v>88</v>
      </c>
      <c r="D2244" t="s">
        <v>89</v>
      </c>
      <c r="E2244" t="s">
        <v>93</v>
      </c>
      <c r="F2244" t="s">
        <v>94</v>
      </c>
      <c r="G2244" s="35">
        <v>1271</v>
      </c>
    </row>
    <row r="2245" spans="1:7" x14ac:dyDescent="0.35">
      <c r="A2245" s="3">
        <v>2007</v>
      </c>
      <c r="B2245" t="s">
        <v>53</v>
      </c>
      <c r="C2245" t="s">
        <v>88</v>
      </c>
      <c r="D2245" t="s">
        <v>89</v>
      </c>
      <c r="E2245" t="s">
        <v>93</v>
      </c>
      <c r="F2245" t="s">
        <v>94</v>
      </c>
      <c r="G2245" s="35">
        <v>170</v>
      </c>
    </row>
    <row r="2246" spans="1:7" x14ac:dyDescent="0.35">
      <c r="A2246" s="3">
        <v>2008</v>
      </c>
      <c r="B2246" t="s">
        <v>53</v>
      </c>
      <c r="C2246" t="s">
        <v>88</v>
      </c>
      <c r="D2246" t="s">
        <v>89</v>
      </c>
      <c r="E2246" t="s">
        <v>93</v>
      </c>
      <c r="F2246" t="s">
        <v>94</v>
      </c>
      <c r="G2246" s="35">
        <v>640</v>
      </c>
    </row>
    <row r="2247" spans="1:7" x14ac:dyDescent="0.35">
      <c r="A2247" s="3">
        <v>2009</v>
      </c>
      <c r="B2247" t="s">
        <v>53</v>
      </c>
      <c r="C2247" t="s">
        <v>88</v>
      </c>
      <c r="D2247" t="s">
        <v>89</v>
      </c>
      <c r="E2247" t="s">
        <v>93</v>
      </c>
      <c r="F2247" t="s">
        <v>94</v>
      </c>
      <c r="G2247" s="35">
        <v>111</v>
      </c>
    </row>
    <row r="2248" spans="1:7" x14ac:dyDescent="0.35">
      <c r="A2248" s="3">
        <v>2010</v>
      </c>
      <c r="B2248" t="s">
        <v>53</v>
      </c>
      <c r="C2248" t="s">
        <v>88</v>
      </c>
      <c r="D2248" t="s">
        <v>89</v>
      </c>
      <c r="E2248" t="s">
        <v>93</v>
      </c>
      <c r="F2248" t="s">
        <v>94</v>
      </c>
      <c r="G2248" s="35">
        <v>150</v>
      </c>
    </row>
    <row r="2249" spans="1:7" x14ac:dyDescent="0.35">
      <c r="A2249" s="3">
        <v>2011</v>
      </c>
      <c r="B2249" t="s">
        <v>53</v>
      </c>
      <c r="C2249" t="s">
        <v>88</v>
      </c>
      <c r="D2249" t="s">
        <v>89</v>
      </c>
      <c r="E2249" t="s">
        <v>93</v>
      </c>
      <c r="F2249" t="s">
        <v>94</v>
      </c>
      <c r="G2249" s="35">
        <v>2314</v>
      </c>
    </row>
    <row r="2250" spans="1:7" x14ac:dyDescent="0.35">
      <c r="A2250" s="3">
        <v>2012</v>
      </c>
      <c r="B2250" t="s">
        <v>53</v>
      </c>
      <c r="C2250" t="s">
        <v>88</v>
      </c>
      <c r="D2250" t="s">
        <v>89</v>
      </c>
      <c r="E2250" t="s">
        <v>93</v>
      </c>
      <c r="F2250" t="s">
        <v>94</v>
      </c>
      <c r="G2250" s="35">
        <v>32</v>
      </c>
    </row>
    <row r="2251" spans="1:7" x14ac:dyDescent="0.35">
      <c r="A2251" s="3">
        <v>2013</v>
      </c>
      <c r="B2251" t="s">
        <v>53</v>
      </c>
      <c r="C2251" t="s">
        <v>88</v>
      </c>
      <c r="D2251" t="s">
        <v>89</v>
      </c>
      <c r="E2251" t="s">
        <v>93</v>
      </c>
      <c r="F2251" t="s">
        <v>94</v>
      </c>
      <c r="G2251" s="35">
        <v>87</v>
      </c>
    </row>
    <row r="2252" spans="1:7" x14ac:dyDescent="0.35">
      <c r="A2252" s="3">
        <v>2014</v>
      </c>
      <c r="B2252" t="s">
        <v>53</v>
      </c>
      <c r="C2252" t="s">
        <v>88</v>
      </c>
      <c r="D2252" t="s">
        <v>89</v>
      </c>
      <c r="E2252" t="s">
        <v>93</v>
      </c>
      <c r="F2252" t="s">
        <v>94</v>
      </c>
      <c r="G2252" s="35">
        <v>117</v>
      </c>
    </row>
    <row r="2253" spans="1:7" x14ac:dyDescent="0.35">
      <c r="A2253" s="3">
        <v>2015</v>
      </c>
      <c r="B2253" t="s">
        <v>53</v>
      </c>
      <c r="C2253" t="s">
        <v>88</v>
      </c>
      <c r="D2253" t="s">
        <v>89</v>
      </c>
      <c r="E2253" t="s">
        <v>93</v>
      </c>
      <c r="F2253" t="s">
        <v>94</v>
      </c>
      <c r="G2253" s="35">
        <v>0</v>
      </c>
    </row>
    <row r="2254" spans="1:7" x14ac:dyDescent="0.35">
      <c r="A2254" s="3">
        <v>2016</v>
      </c>
      <c r="B2254" t="s">
        <v>53</v>
      </c>
      <c r="C2254" t="s">
        <v>88</v>
      </c>
      <c r="D2254" t="s">
        <v>89</v>
      </c>
      <c r="E2254" t="s">
        <v>93</v>
      </c>
      <c r="F2254" t="s">
        <v>94</v>
      </c>
      <c r="G2254" s="35">
        <v>35</v>
      </c>
    </row>
    <row r="2255" spans="1:7" x14ac:dyDescent="0.35">
      <c r="A2255" s="3">
        <v>2014</v>
      </c>
      <c r="B2255" t="s">
        <v>53</v>
      </c>
      <c r="C2255" t="s">
        <v>95</v>
      </c>
      <c r="D2255" t="s">
        <v>96</v>
      </c>
      <c r="E2255" t="s">
        <v>93</v>
      </c>
      <c r="F2255" t="s">
        <v>94</v>
      </c>
      <c r="G2255" s="35">
        <v>80</v>
      </c>
    </row>
    <row r="2256" spans="1:7" x14ac:dyDescent="0.35">
      <c r="A2256" s="3">
        <v>2015</v>
      </c>
      <c r="B2256" t="s">
        <v>48</v>
      </c>
      <c r="C2256" t="s">
        <v>56</v>
      </c>
      <c r="D2256" t="s">
        <v>57</v>
      </c>
      <c r="E2256" t="s">
        <v>93</v>
      </c>
      <c r="F2256" t="s">
        <v>94</v>
      </c>
      <c r="G2256" s="35">
        <v>345</v>
      </c>
    </row>
    <row r="2257" spans="1:7" x14ac:dyDescent="0.35">
      <c r="A2257" s="3">
        <v>2000</v>
      </c>
      <c r="B2257" t="s">
        <v>53</v>
      </c>
      <c r="C2257" t="s">
        <v>58</v>
      </c>
      <c r="D2257" t="s">
        <v>59</v>
      </c>
      <c r="E2257" t="s">
        <v>93</v>
      </c>
      <c r="F2257" t="s">
        <v>94</v>
      </c>
      <c r="G2257" s="35">
        <v>1945</v>
      </c>
    </row>
    <row r="2258" spans="1:7" x14ac:dyDescent="0.35">
      <c r="A2258" s="3">
        <v>2001</v>
      </c>
      <c r="B2258" t="s">
        <v>53</v>
      </c>
      <c r="C2258" t="s">
        <v>58</v>
      </c>
      <c r="D2258" t="s">
        <v>59</v>
      </c>
      <c r="E2258" t="s">
        <v>93</v>
      </c>
      <c r="F2258" t="s">
        <v>94</v>
      </c>
      <c r="G2258" s="35">
        <v>2099</v>
      </c>
    </row>
    <row r="2259" spans="1:7" x14ac:dyDescent="0.35">
      <c r="A2259" s="3">
        <v>2002</v>
      </c>
      <c r="B2259" t="s">
        <v>53</v>
      </c>
      <c r="C2259" t="s">
        <v>58</v>
      </c>
      <c r="D2259" t="s">
        <v>59</v>
      </c>
      <c r="E2259" t="s">
        <v>93</v>
      </c>
      <c r="F2259" t="s">
        <v>94</v>
      </c>
      <c r="G2259" s="35">
        <v>1366</v>
      </c>
    </row>
    <row r="2260" spans="1:7" x14ac:dyDescent="0.35">
      <c r="A2260" s="3">
        <v>2003</v>
      </c>
      <c r="B2260" t="s">
        <v>53</v>
      </c>
      <c r="C2260" t="s">
        <v>58</v>
      </c>
      <c r="D2260" t="s">
        <v>59</v>
      </c>
      <c r="E2260" t="s">
        <v>93</v>
      </c>
      <c r="F2260" t="s">
        <v>94</v>
      </c>
      <c r="G2260" s="35">
        <v>723</v>
      </c>
    </row>
    <row r="2261" spans="1:7" x14ac:dyDescent="0.35">
      <c r="A2261" s="3">
        <v>2004</v>
      </c>
      <c r="B2261" t="s">
        <v>53</v>
      </c>
      <c r="C2261" t="s">
        <v>58</v>
      </c>
      <c r="D2261" t="s">
        <v>59</v>
      </c>
      <c r="E2261" t="s">
        <v>93</v>
      </c>
      <c r="F2261" t="s">
        <v>94</v>
      </c>
      <c r="G2261" s="35">
        <v>700</v>
      </c>
    </row>
    <row r="2262" spans="1:7" x14ac:dyDescent="0.35">
      <c r="A2262" s="3">
        <v>2005</v>
      </c>
      <c r="B2262" t="s">
        <v>53</v>
      </c>
      <c r="C2262" t="s">
        <v>58</v>
      </c>
      <c r="D2262" t="s">
        <v>59</v>
      </c>
      <c r="E2262" t="s">
        <v>93</v>
      </c>
      <c r="F2262" t="s">
        <v>94</v>
      </c>
      <c r="G2262" s="35">
        <v>571</v>
      </c>
    </row>
    <row r="2263" spans="1:7" x14ac:dyDescent="0.35">
      <c r="A2263" s="3">
        <v>2006</v>
      </c>
      <c r="B2263" t="s">
        <v>53</v>
      </c>
      <c r="C2263" t="s">
        <v>58</v>
      </c>
      <c r="D2263" t="s">
        <v>59</v>
      </c>
      <c r="E2263" t="s">
        <v>93</v>
      </c>
      <c r="F2263" t="s">
        <v>94</v>
      </c>
      <c r="G2263" s="35">
        <v>1380</v>
      </c>
    </row>
    <row r="2264" spans="1:7" x14ac:dyDescent="0.35">
      <c r="A2264" s="3">
        <v>2007</v>
      </c>
      <c r="B2264" t="s">
        <v>53</v>
      </c>
      <c r="C2264" t="s">
        <v>58</v>
      </c>
      <c r="D2264" t="s">
        <v>59</v>
      </c>
      <c r="E2264" t="s">
        <v>93</v>
      </c>
      <c r="F2264" t="s">
        <v>94</v>
      </c>
      <c r="G2264" s="35">
        <v>1128</v>
      </c>
    </row>
    <row r="2265" spans="1:7" x14ac:dyDescent="0.35">
      <c r="A2265" s="3">
        <v>2008</v>
      </c>
      <c r="B2265" t="s">
        <v>53</v>
      </c>
      <c r="C2265" t="s">
        <v>58</v>
      </c>
      <c r="D2265" t="s">
        <v>59</v>
      </c>
      <c r="E2265" t="s">
        <v>93</v>
      </c>
      <c r="F2265" t="s">
        <v>94</v>
      </c>
      <c r="G2265" s="35">
        <v>1468</v>
      </c>
    </row>
    <row r="2266" spans="1:7" x14ac:dyDescent="0.35">
      <c r="A2266" s="3">
        <v>2009</v>
      </c>
      <c r="B2266" t="s">
        <v>53</v>
      </c>
      <c r="C2266" t="s">
        <v>58</v>
      </c>
      <c r="D2266" t="s">
        <v>59</v>
      </c>
      <c r="E2266" t="s">
        <v>93</v>
      </c>
      <c r="F2266" t="s">
        <v>94</v>
      </c>
      <c r="G2266" s="35">
        <v>2114</v>
      </c>
    </row>
    <row r="2267" spans="1:7" x14ac:dyDescent="0.35">
      <c r="A2267" s="3">
        <v>2010</v>
      </c>
      <c r="B2267" t="s">
        <v>53</v>
      </c>
      <c r="C2267" t="s">
        <v>58</v>
      </c>
      <c r="D2267" t="s">
        <v>59</v>
      </c>
      <c r="E2267" t="s">
        <v>93</v>
      </c>
      <c r="F2267" t="s">
        <v>94</v>
      </c>
      <c r="G2267" s="35">
        <v>1021</v>
      </c>
    </row>
    <row r="2268" spans="1:7" x14ac:dyDescent="0.35">
      <c r="A2268" s="3">
        <v>2011</v>
      </c>
      <c r="B2268" t="s">
        <v>53</v>
      </c>
      <c r="C2268" t="s">
        <v>58</v>
      </c>
      <c r="D2268" t="s">
        <v>59</v>
      </c>
      <c r="E2268" t="s">
        <v>93</v>
      </c>
      <c r="F2268" t="s">
        <v>94</v>
      </c>
      <c r="G2268" s="35">
        <v>1222</v>
      </c>
    </row>
    <row r="2269" spans="1:7" x14ac:dyDescent="0.35">
      <c r="A2269" s="3">
        <v>2012</v>
      </c>
      <c r="B2269" t="s">
        <v>53</v>
      </c>
      <c r="C2269" t="s">
        <v>58</v>
      </c>
      <c r="D2269" t="s">
        <v>59</v>
      </c>
      <c r="E2269" t="s">
        <v>93</v>
      </c>
      <c r="F2269" t="s">
        <v>94</v>
      </c>
      <c r="G2269" s="35">
        <v>885</v>
      </c>
    </row>
    <row r="2270" spans="1:7" x14ac:dyDescent="0.35">
      <c r="A2270" s="3">
        <v>2013</v>
      </c>
      <c r="B2270" t="s">
        <v>53</v>
      </c>
      <c r="C2270" t="s">
        <v>58</v>
      </c>
      <c r="D2270" t="s">
        <v>59</v>
      </c>
      <c r="E2270" t="s">
        <v>93</v>
      </c>
      <c r="F2270" t="s">
        <v>94</v>
      </c>
      <c r="G2270" s="35">
        <v>3713</v>
      </c>
    </row>
    <row r="2271" spans="1:7" x14ac:dyDescent="0.35">
      <c r="A2271" s="3">
        <v>2014</v>
      </c>
      <c r="B2271" t="s">
        <v>53</v>
      </c>
      <c r="C2271" t="s">
        <v>58</v>
      </c>
      <c r="D2271" t="s">
        <v>59</v>
      </c>
      <c r="E2271" t="s">
        <v>93</v>
      </c>
      <c r="F2271" t="s">
        <v>94</v>
      </c>
      <c r="G2271" s="35">
        <v>2558</v>
      </c>
    </row>
    <row r="2272" spans="1:7" x14ac:dyDescent="0.35">
      <c r="A2272" s="3">
        <v>2015</v>
      </c>
      <c r="B2272" t="s">
        <v>53</v>
      </c>
      <c r="C2272" t="s">
        <v>58</v>
      </c>
      <c r="D2272" t="s">
        <v>59</v>
      </c>
      <c r="E2272" t="s">
        <v>93</v>
      </c>
      <c r="F2272" t="s">
        <v>94</v>
      </c>
      <c r="G2272" s="35">
        <v>3138</v>
      </c>
    </row>
    <row r="2273" spans="1:7" x14ac:dyDescent="0.35">
      <c r="A2273" s="3">
        <v>2016</v>
      </c>
      <c r="B2273" t="s">
        <v>53</v>
      </c>
      <c r="C2273" t="s">
        <v>58</v>
      </c>
      <c r="D2273" t="s">
        <v>59</v>
      </c>
      <c r="E2273" t="s">
        <v>93</v>
      </c>
      <c r="F2273" t="s">
        <v>94</v>
      </c>
      <c r="G2273" s="35">
        <v>2285</v>
      </c>
    </row>
    <row r="2274" spans="1:7" x14ac:dyDescent="0.35">
      <c r="A2274" s="3">
        <v>2000</v>
      </c>
      <c r="B2274" t="s">
        <v>48</v>
      </c>
      <c r="C2274" t="s">
        <v>56</v>
      </c>
      <c r="D2274" t="s">
        <v>57</v>
      </c>
      <c r="E2274" t="s">
        <v>93</v>
      </c>
      <c r="F2274" t="s">
        <v>94</v>
      </c>
      <c r="G2274" s="35">
        <v>228</v>
      </c>
    </row>
    <row r="2275" spans="1:7" x14ac:dyDescent="0.35">
      <c r="A2275" s="3">
        <v>2001</v>
      </c>
      <c r="B2275" t="s">
        <v>48</v>
      </c>
      <c r="C2275" t="s">
        <v>56</v>
      </c>
      <c r="D2275" t="s">
        <v>57</v>
      </c>
      <c r="E2275" t="s">
        <v>93</v>
      </c>
      <c r="F2275" t="s">
        <v>94</v>
      </c>
      <c r="G2275" s="35">
        <v>195</v>
      </c>
    </row>
    <row r="2276" spans="1:7" x14ac:dyDescent="0.35">
      <c r="A2276" s="3">
        <v>2002</v>
      </c>
      <c r="B2276" t="s">
        <v>48</v>
      </c>
      <c r="C2276" t="s">
        <v>56</v>
      </c>
      <c r="D2276" t="s">
        <v>57</v>
      </c>
      <c r="E2276" t="s">
        <v>93</v>
      </c>
      <c r="F2276" t="s">
        <v>94</v>
      </c>
      <c r="G2276" s="35">
        <v>402</v>
      </c>
    </row>
    <row r="2277" spans="1:7" x14ac:dyDescent="0.35">
      <c r="A2277" s="3">
        <v>2003</v>
      </c>
      <c r="B2277" t="s">
        <v>48</v>
      </c>
      <c r="C2277" t="s">
        <v>56</v>
      </c>
      <c r="D2277" t="s">
        <v>57</v>
      </c>
      <c r="E2277" t="s">
        <v>93</v>
      </c>
      <c r="F2277" t="s">
        <v>94</v>
      </c>
      <c r="G2277" s="35">
        <v>1048</v>
      </c>
    </row>
    <row r="2278" spans="1:7" x14ac:dyDescent="0.35">
      <c r="A2278" s="3">
        <v>2004</v>
      </c>
      <c r="B2278" t="s">
        <v>48</v>
      </c>
      <c r="C2278" t="s">
        <v>56</v>
      </c>
      <c r="D2278" t="s">
        <v>57</v>
      </c>
      <c r="E2278" t="s">
        <v>93</v>
      </c>
      <c r="F2278" t="s">
        <v>94</v>
      </c>
      <c r="G2278" s="35">
        <v>246</v>
      </c>
    </row>
    <row r="2279" spans="1:7" x14ac:dyDescent="0.35">
      <c r="A2279" s="3">
        <v>2005</v>
      </c>
      <c r="B2279" t="s">
        <v>48</v>
      </c>
      <c r="C2279" t="s">
        <v>56</v>
      </c>
      <c r="D2279" t="s">
        <v>57</v>
      </c>
      <c r="E2279" t="s">
        <v>93</v>
      </c>
      <c r="F2279" t="s">
        <v>94</v>
      </c>
      <c r="G2279" s="35">
        <v>304</v>
      </c>
    </row>
    <row r="2280" spans="1:7" x14ac:dyDescent="0.35">
      <c r="A2280" s="3">
        <v>2006</v>
      </c>
      <c r="B2280" t="s">
        <v>48</v>
      </c>
      <c r="C2280" t="s">
        <v>56</v>
      </c>
      <c r="D2280" t="s">
        <v>57</v>
      </c>
      <c r="E2280" t="s">
        <v>93</v>
      </c>
      <c r="F2280" t="s">
        <v>94</v>
      </c>
      <c r="G2280" s="35">
        <v>859</v>
      </c>
    </row>
    <row r="2281" spans="1:7" x14ac:dyDescent="0.35">
      <c r="A2281" s="3">
        <v>2007</v>
      </c>
      <c r="B2281" t="s">
        <v>48</v>
      </c>
      <c r="C2281" t="s">
        <v>56</v>
      </c>
      <c r="D2281" t="s">
        <v>57</v>
      </c>
      <c r="E2281" t="s">
        <v>93</v>
      </c>
      <c r="F2281" t="s">
        <v>94</v>
      </c>
      <c r="G2281" s="35">
        <v>1046</v>
      </c>
    </row>
    <row r="2282" spans="1:7" x14ac:dyDescent="0.35">
      <c r="A2282" s="3">
        <v>2008</v>
      </c>
      <c r="B2282" t="s">
        <v>48</v>
      </c>
      <c r="C2282" t="s">
        <v>56</v>
      </c>
      <c r="D2282" t="s">
        <v>57</v>
      </c>
      <c r="E2282" t="s">
        <v>93</v>
      </c>
      <c r="F2282" t="s">
        <v>94</v>
      </c>
      <c r="G2282" s="35">
        <v>6292</v>
      </c>
    </row>
    <row r="2283" spans="1:7" x14ac:dyDescent="0.35">
      <c r="A2283" s="3">
        <v>2009</v>
      </c>
      <c r="B2283" t="s">
        <v>48</v>
      </c>
      <c r="C2283" t="s">
        <v>56</v>
      </c>
      <c r="D2283" t="s">
        <v>57</v>
      </c>
      <c r="E2283" t="s">
        <v>93</v>
      </c>
      <c r="F2283" t="s">
        <v>94</v>
      </c>
      <c r="G2283" s="35">
        <v>1145</v>
      </c>
    </row>
    <row r="2284" spans="1:7" x14ac:dyDescent="0.35">
      <c r="A2284" s="3">
        <v>2010</v>
      </c>
      <c r="B2284" t="s">
        <v>48</v>
      </c>
      <c r="C2284" t="s">
        <v>56</v>
      </c>
      <c r="D2284" t="s">
        <v>57</v>
      </c>
      <c r="E2284" t="s">
        <v>93</v>
      </c>
      <c r="F2284" t="s">
        <v>94</v>
      </c>
      <c r="G2284" s="35">
        <v>944</v>
      </c>
    </row>
    <row r="2285" spans="1:7" x14ac:dyDescent="0.35">
      <c r="A2285" s="3">
        <v>2011</v>
      </c>
      <c r="B2285" t="s">
        <v>48</v>
      </c>
      <c r="C2285" t="s">
        <v>56</v>
      </c>
      <c r="D2285" t="s">
        <v>57</v>
      </c>
      <c r="E2285" t="s">
        <v>93</v>
      </c>
      <c r="F2285" t="s">
        <v>94</v>
      </c>
      <c r="G2285" s="35">
        <v>1966</v>
      </c>
    </row>
    <row r="2286" spans="1:7" x14ac:dyDescent="0.35">
      <c r="A2286" s="3">
        <v>2012</v>
      </c>
      <c r="B2286" t="s">
        <v>48</v>
      </c>
      <c r="C2286" t="s">
        <v>56</v>
      </c>
      <c r="D2286" t="s">
        <v>57</v>
      </c>
      <c r="E2286" t="s">
        <v>93</v>
      </c>
      <c r="F2286" t="s">
        <v>94</v>
      </c>
      <c r="G2286" s="35">
        <v>938</v>
      </c>
    </row>
    <row r="2287" spans="1:7" x14ac:dyDescent="0.35">
      <c r="A2287" s="3">
        <v>2013</v>
      </c>
      <c r="B2287" t="s">
        <v>48</v>
      </c>
      <c r="C2287" t="s">
        <v>56</v>
      </c>
      <c r="D2287" t="s">
        <v>57</v>
      </c>
      <c r="E2287" t="s">
        <v>93</v>
      </c>
      <c r="F2287" t="s">
        <v>94</v>
      </c>
      <c r="G2287" s="35">
        <v>430</v>
      </c>
    </row>
    <row r="2288" spans="1:7" x14ac:dyDescent="0.35">
      <c r="A2288" s="3">
        <v>2014</v>
      </c>
      <c r="B2288" t="s">
        <v>48</v>
      </c>
      <c r="C2288" t="s">
        <v>56</v>
      </c>
      <c r="D2288" t="s">
        <v>57</v>
      </c>
      <c r="E2288" t="s">
        <v>93</v>
      </c>
      <c r="F2288" t="s">
        <v>94</v>
      </c>
      <c r="G2288" s="35">
        <v>214</v>
      </c>
    </row>
    <row r="2289" spans="1:7" x14ac:dyDescent="0.35">
      <c r="A2289" s="3">
        <v>2015</v>
      </c>
      <c r="B2289" t="s">
        <v>48</v>
      </c>
      <c r="C2289" t="s">
        <v>56</v>
      </c>
      <c r="D2289" t="s">
        <v>57</v>
      </c>
      <c r="E2289" t="s">
        <v>93</v>
      </c>
      <c r="F2289" t="s">
        <v>94</v>
      </c>
      <c r="G2289" s="35">
        <v>3682</v>
      </c>
    </row>
    <row r="2290" spans="1:7" x14ac:dyDescent="0.35">
      <c r="A2290" s="3">
        <v>2016</v>
      </c>
      <c r="B2290" t="s">
        <v>48</v>
      </c>
      <c r="C2290" t="s">
        <v>56</v>
      </c>
      <c r="D2290" t="s">
        <v>57</v>
      </c>
      <c r="E2290" t="s">
        <v>93</v>
      </c>
      <c r="F2290" t="s">
        <v>94</v>
      </c>
      <c r="G2290" s="35">
        <v>2349</v>
      </c>
    </row>
    <row r="2291" spans="1:7" x14ac:dyDescent="0.35">
      <c r="A2291" s="3">
        <v>2000</v>
      </c>
      <c r="B2291" t="s">
        <v>48</v>
      </c>
      <c r="C2291" t="s">
        <v>60</v>
      </c>
      <c r="D2291" t="s">
        <v>61</v>
      </c>
      <c r="E2291" t="s">
        <v>93</v>
      </c>
      <c r="F2291" t="s">
        <v>94</v>
      </c>
      <c r="G2291" s="35">
        <v>6176</v>
      </c>
    </row>
    <row r="2292" spans="1:7" x14ac:dyDescent="0.35">
      <c r="A2292" s="3">
        <v>2001</v>
      </c>
      <c r="B2292" t="s">
        <v>48</v>
      </c>
      <c r="C2292" t="s">
        <v>60</v>
      </c>
      <c r="D2292" t="s">
        <v>61</v>
      </c>
      <c r="E2292" t="s">
        <v>93</v>
      </c>
      <c r="F2292" t="s">
        <v>94</v>
      </c>
      <c r="G2292" s="35">
        <v>8624</v>
      </c>
    </row>
    <row r="2293" spans="1:7" x14ac:dyDescent="0.35">
      <c r="A2293" s="3">
        <v>2002</v>
      </c>
      <c r="B2293" t="s">
        <v>48</v>
      </c>
      <c r="C2293" t="s">
        <v>60</v>
      </c>
      <c r="D2293" t="s">
        <v>61</v>
      </c>
      <c r="E2293" t="s">
        <v>93</v>
      </c>
      <c r="F2293" t="s">
        <v>94</v>
      </c>
      <c r="G2293" s="35">
        <v>4199</v>
      </c>
    </row>
    <row r="2294" spans="1:7" x14ac:dyDescent="0.35">
      <c r="A2294" s="3">
        <v>2003</v>
      </c>
      <c r="B2294" t="s">
        <v>48</v>
      </c>
      <c r="C2294" t="s">
        <v>60</v>
      </c>
      <c r="D2294" t="s">
        <v>61</v>
      </c>
      <c r="E2294" t="s">
        <v>93</v>
      </c>
      <c r="F2294" t="s">
        <v>94</v>
      </c>
      <c r="G2294" s="35">
        <v>5653</v>
      </c>
    </row>
    <row r="2295" spans="1:7" x14ac:dyDescent="0.35">
      <c r="A2295" s="3">
        <v>2004</v>
      </c>
      <c r="B2295" t="s">
        <v>48</v>
      </c>
      <c r="C2295" t="s">
        <v>60</v>
      </c>
      <c r="D2295" t="s">
        <v>61</v>
      </c>
      <c r="E2295" t="s">
        <v>93</v>
      </c>
      <c r="F2295" t="s">
        <v>94</v>
      </c>
      <c r="G2295" s="35">
        <v>7569</v>
      </c>
    </row>
    <row r="2296" spans="1:7" x14ac:dyDescent="0.35">
      <c r="A2296" s="3">
        <v>2005</v>
      </c>
      <c r="B2296" t="s">
        <v>48</v>
      </c>
      <c r="C2296" t="s">
        <v>60</v>
      </c>
      <c r="D2296" t="s">
        <v>61</v>
      </c>
      <c r="E2296" t="s">
        <v>93</v>
      </c>
      <c r="F2296" t="s">
        <v>94</v>
      </c>
      <c r="G2296" s="35">
        <v>8024</v>
      </c>
    </row>
    <row r="2297" spans="1:7" x14ac:dyDescent="0.35">
      <c r="A2297" s="3">
        <v>2006</v>
      </c>
      <c r="B2297" t="s">
        <v>48</v>
      </c>
      <c r="C2297" t="s">
        <v>60</v>
      </c>
      <c r="D2297" t="s">
        <v>61</v>
      </c>
      <c r="E2297" t="s">
        <v>93</v>
      </c>
      <c r="F2297" t="s">
        <v>94</v>
      </c>
      <c r="G2297" s="35">
        <v>8145</v>
      </c>
    </row>
    <row r="2298" spans="1:7" x14ac:dyDescent="0.35">
      <c r="A2298" s="3">
        <v>2007</v>
      </c>
      <c r="B2298" t="s">
        <v>48</v>
      </c>
      <c r="C2298" t="s">
        <v>60</v>
      </c>
      <c r="D2298" t="s">
        <v>61</v>
      </c>
      <c r="E2298" t="s">
        <v>93</v>
      </c>
      <c r="F2298" t="s">
        <v>94</v>
      </c>
      <c r="G2298" s="35">
        <v>5120</v>
      </c>
    </row>
    <row r="2299" spans="1:7" x14ac:dyDescent="0.35">
      <c r="A2299" s="3">
        <v>2008</v>
      </c>
      <c r="B2299" t="s">
        <v>48</v>
      </c>
      <c r="C2299" t="s">
        <v>60</v>
      </c>
      <c r="D2299" t="s">
        <v>61</v>
      </c>
      <c r="E2299" t="s">
        <v>93</v>
      </c>
      <c r="F2299" t="s">
        <v>94</v>
      </c>
      <c r="G2299" s="35">
        <v>2204</v>
      </c>
    </row>
    <row r="2300" spans="1:7" x14ac:dyDescent="0.35">
      <c r="A2300" s="3">
        <v>2009</v>
      </c>
      <c r="B2300" t="s">
        <v>48</v>
      </c>
      <c r="C2300" t="s">
        <v>60</v>
      </c>
      <c r="D2300" t="s">
        <v>61</v>
      </c>
      <c r="E2300" t="s">
        <v>93</v>
      </c>
      <c r="F2300" t="s">
        <v>94</v>
      </c>
      <c r="G2300" s="35">
        <v>2338</v>
      </c>
    </row>
    <row r="2301" spans="1:7" x14ac:dyDescent="0.35">
      <c r="A2301" s="3">
        <v>2010</v>
      </c>
      <c r="B2301" t="s">
        <v>48</v>
      </c>
      <c r="C2301" t="s">
        <v>60</v>
      </c>
      <c r="D2301" t="s">
        <v>61</v>
      </c>
      <c r="E2301" t="s">
        <v>93</v>
      </c>
      <c r="F2301" t="s">
        <v>94</v>
      </c>
      <c r="G2301" s="35">
        <v>4766</v>
      </c>
    </row>
    <row r="2302" spans="1:7" x14ac:dyDescent="0.35">
      <c r="A2302" s="3">
        <v>2011</v>
      </c>
      <c r="B2302" t="s">
        <v>48</v>
      </c>
      <c r="C2302" t="s">
        <v>60</v>
      </c>
      <c r="D2302" t="s">
        <v>61</v>
      </c>
      <c r="E2302" t="s">
        <v>93</v>
      </c>
      <c r="F2302" t="s">
        <v>94</v>
      </c>
      <c r="G2302" s="35">
        <v>8137</v>
      </c>
    </row>
    <row r="2303" spans="1:7" x14ac:dyDescent="0.35">
      <c r="A2303" s="3">
        <v>2012</v>
      </c>
      <c r="B2303" t="s">
        <v>48</v>
      </c>
      <c r="C2303" t="s">
        <v>60</v>
      </c>
      <c r="D2303" t="s">
        <v>61</v>
      </c>
      <c r="E2303" t="s">
        <v>93</v>
      </c>
      <c r="F2303" t="s">
        <v>94</v>
      </c>
      <c r="G2303" s="35">
        <v>4862</v>
      </c>
    </row>
    <row r="2304" spans="1:7" x14ac:dyDescent="0.35">
      <c r="A2304" s="3">
        <v>2013</v>
      </c>
      <c r="B2304" t="s">
        <v>48</v>
      </c>
      <c r="C2304" t="s">
        <v>60</v>
      </c>
      <c r="D2304" t="s">
        <v>61</v>
      </c>
      <c r="E2304" t="s">
        <v>93</v>
      </c>
      <c r="F2304" t="s">
        <v>94</v>
      </c>
      <c r="G2304" s="35">
        <v>3737</v>
      </c>
    </row>
    <row r="2305" spans="1:7" x14ac:dyDescent="0.35">
      <c r="A2305" s="3">
        <v>2014</v>
      </c>
      <c r="B2305" t="s">
        <v>48</v>
      </c>
      <c r="C2305" t="s">
        <v>60</v>
      </c>
      <c r="D2305" t="s">
        <v>61</v>
      </c>
      <c r="E2305" t="s">
        <v>93</v>
      </c>
      <c r="F2305" t="s">
        <v>94</v>
      </c>
      <c r="G2305" s="35">
        <v>7650</v>
      </c>
    </row>
    <row r="2306" spans="1:7" x14ac:dyDescent="0.35">
      <c r="A2306" s="3">
        <v>2015</v>
      </c>
      <c r="B2306" t="s">
        <v>48</v>
      </c>
      <c r="C2306" t="s">
        <v>60</v>
      </c>
      <c r="D2306" t="s">
        <v>61</v>
      </c>
      <c r="E2306" t="s">
        <v>93</v>
      </c>
      <c r="F2306" t="s">
        <v>94</v>
      </c>
      <c r="G2306" s="35">
        <v>2977</v>
      </c>
    </row>
    <row r="2307" spans="1:7" x14ac:dyDescent="0.35">
      <c r="A2307" s="3">
        <v>2016</v>
      </c>
      <c r="B2307" t="s">
        <v>48</v>
      </c>
      <c r="C2307" t="s">
        <v>60</v>
      </c>
      <c r="D2307" t="s">
        <v>61</v>
      </c>
      <c r="E2307" t="s">
        <v>93</v>
      </c>
      <c r="F2307" t="s">
        <v>94</v>
      </c>
      <c r="G2307" s="35">
        <v>11486</v>
      </c>
    </row>
    <row r="2308" spans="1:7" x14ac:dyDescent="0.35">
      <c r="A2308" s="3">
        <v>2000</v>
      </c>
      <c r="B2308" t="s">
        <v>48</v>
      </c>
      <c r="C2308" t="s">
        <v>60</v>
      </c>
      <c r="D2308" t="s">
        <v>61</v>
      </c>
      <c r="E2308" t="s">
        <v>93</v>
      </c>
      <c r="F2308" t="s">
        <v>94</v>
      </c>
      <c r="G2308" s="35">
        <v>408</v>
      </c>
    </row>
    <row r="2309" spans="1:7" x14ac:dyDescent="0.35">
      <c r="A2309" s="3">
        <v>2001</v>
      </c>
      <c r="B2309" t="s">
        <v>48</v>
      </c>
      <c r="C2309" t="s">
        <v>60</v>
      </c>
      <c r="D2309" t="s">
        <v>61</v>
      </c>
      <c r="E2309" t="s">
        <v>93</v>
      </c>
      <c r="F2309" t="s">
        <v>94</v>
      </c>
      <c r="G2309" s="35">
        <v>252</v>
      </c>
    </row>
    <row r="2310" spans="1:7" x14ac:dyDescent="0.35">
      <c r="A2310" s="3">
        <v>2002</v>
      </c>
      <c r="B2310" t="s">
        <v>48</v>
      </c>
      <c r="C2310" t="s">
        <v>60</v>
      </c>
      <c r="D2310" t="s">
        <v>61</v>
      </c>
      <c r="E2310" t="s">
        <v>93</v>
      </c>
      <c r="F2310" t="s">
        <v>94</v>
      </c>
      <c r="G2310" s="35">
        <v>258</v>
      </c>
    </row>
    <row r="2311" spans="1:7" x14ac:dyDescent="0.35">
      <c r="A2311" s="3">
        <v>2003</v>
      </c>
      <c r="B2311" t="s">
        <v>48</v>
      </c>
      <c r="C2311" t="s">
        <v>60</v>
      </c>
      <c r="D2311" t="s">
        <v>61</v>
      </c>
      <c r="E2311" t="s">
        <v>93</v>
      </c>
      <c r="F2311" t="s">
        <v>94</v>
      </c>
      <c r="G2311" s="35">
        <v>215</v>
      </c>
    </row>
    <row r="2312" spans="1:7" x14ac:dyDescent="0.35">
      <c r="A2312" s="3">
        <v>2004</v>
      </c>
      <c r="B2312" t="s">
        <v>48</v>
      </c>
      <c r="C2312" t="s">
        <v>60</v>
      </c>
      <c r="D2312" t="s">
        <v>61</v>
      </c>
      <c r="E2312" t="s">
        <v>93</v>
      </c>
      <c r="F2312" t="s">
        <v>94</v>
      </c>
      <c r="G2312" s="35">
        <v>705</v>
      </c>
    </row>
    <row r="2313" spans="1:7" x14ac:dyDescent="0.35">
      <c r="A2313" s="3">
        <v>2005</v>
      </c>
      <c r="B2313" t="s">
        <v>48</v>
      </c>
      <c r="C2313" t="s">
        <v>60</v>
      </c>
      <c r="D2313" t="s">
        <v>61</v>
      </c>
      <c r="E2313" t="s">
        <v>93</v>
      </c>
      <c r="F2313" t="s">
        <v>94</v>
      </c>
      <c r="G2313" s="35">
        <v>94</v>
      </c>
    </row>
    <row r="2314" spans="1:7" x14ac:dyDescent="0.35">
      <c r="A2314" s="3">
        <v>2006</v>
      </c>
      <c r="B2314" t="s">
        <v>48</v>
      </c>
      <c r="C2314" t="s">
        <v>60</v>
      </c>
      <c r="D2314" t="s">
        <v>61</v>
      </c>
      <c r="E2314" t="s">
        <v>93</v>
      </c>
      <c r="F2314" t="s">
        <v>94</v>
      </c>
      <c r="G2314" s="35">
        <v>268</v>
      </c>
    </row>
    <row r="2315" spans="1:7" x14ac:dyDescent="0.35">
      <c r="A2315" s="3">
        <v>2007</v>
      </c>
      <c r="B2315" t="s">
        <v>48</v>
      </c>
      <c r="C2315" t="s">
        <v>60</v>
      </c>
      <c r="D2315" t="s">
        <v>61</v>
      </c>
      <c r="E2315" t="s">
        <v>93</v>
      </c>
      <c r="F2315" t="s">
        <v>94</v>
      </c>
      <c r="G2315" s="35">
        <v>342</v>
      </c>
    </row>
    <row r="2316" spans="1:7" x14ac:dyDescent="0.35">
      <c r="A2316" s="3">
        <v>2008</v>
      </c>
      <c r="B2316" t="s">
        <v>48</v>
      </c>
      <c r="C2316" t="s">
        <v>60</v>
      </c>
      <c r="D2316" t="s">
        <v>61</v>
      </c>
      <c r="E2316" t="s">
        <v>93</v>
      </c>
      <c r="F2316" t="s">
        <v>94</v>
      </c>
      <c r="G2316" s="35">
        <v>536</v>
      </c>
    </row>
    <row r="2317" spans="1:7" x14ac:dyDescent="0.35">
      <c r="A2317" s="3">
        <v>2009</v>
      </c>
      <c r="B2317" t="s">
        <v>48</v>
      </c>
      <c r="C2317" t="s">
        <v>60</v>
      </c>
      <c r="D2317" t="s">
        <v>61</v>
      </c>
      <c r="E2317" t="s">
        <v>93</v>
      </c>
      <c r="F2317" t="s">
        <v>94</v>
      </c>
      <c r="G2317" s="35">
        <v>481</v>
      </c>
    </row>
    <row r="2318" spans="1:7" x14ac:dyDescent="0.35">
      <c r="A2318" s="3">
        <v>2010</v>
      </c>
      <c r="B2318" t="s">
        <v>48</v>
      </c>
      <c r="C2318" t="s">
        <v>60</v>
      </c>
      <c r="D2318" t="s">
        <v>61</v>
      </c>
      <c r="E2318" t="s">
        <v>93</v>
      </c>
      <c r="F2318" t="s">
        <v>94</v>
      </c>
      <c r="G2318" s="35">
        <v>415</v>
      </c>
    </row>
    <row r="2319" spans="1:7" x14ac:dyDescent="0.35">
      <c r="A2319" s="3">
        <v>2011</v>
      </c>
      <c r="B2319" t="s">
        <v>48</v>
      </c>
      <c r="C2319" t="s">
        <v>60</v>
      </c>
      <c r="D2319" t="s">
        <v>61</v>
      </c>
      <c r="E2319" t="s">
        <v>93</v>
      </c>
      <c r="F2319" t="s">
        <v>94</v>
      </c>
      <c r="G2319" s="35">
        <v>394</v>
      </c>
    </row>
    <row r="2320" spans="1:7" x14ac:dyDescent="0.35">
      <c r="A2320" s="3">
        <v>2012</v>
      </c>
      <c r="B2320" t="s">
        <v>48</v>
      </c>
      <c r="C2320" t="s">
        <v>60</v>
      </c>
      <c r="D2320" t="s">
        <v>61</v>
      </c>
      <c r="E2320" t="s">
        <v>93</v>
      </c>
      <c r="F2320" t="s">
        <v>94</v>
      </c>
      <c r="G2320" s="35">
        <v>0</v>
      </c>
    </row>
    <row r="2321" spans="1:7" x14ac:dyDescent="0.35">
      <c r="A2321" s="3">
        <v>2013</v>
      </c>
      <c r="B2321" t="s">
        <v>48</v>
      </c>
      <c r="C2321" t="s">
        <v>60</v>
      </c>
      <c r="D2321" t="s">
        <v>61</v>
      </c>
      <c r="E2321" t="s">
        <v>93</v>
      </c>
      <c r="F2321" t="s">
        <v>94</v>
      </c>
      <c r="G2321" s="35">
        <v>0</v>
      </c>
    </row>
    <row r="2322" spans="1:7" x14ac:dyDescent="0.35">
      <c r="A2322" s="3">
        <v>2014</v>
      </c>
      <c r="B2322" t="s">
        <v>48</v>
      </c>
      <c r="C2322" t="s">
        <v>60</v>
      </c>
      <c r="D2322" t="s">
        <v>61</v>
      </c>
      <c r="E2322" t="s">
        <v>93</v>
      </c>
      <c r="F2322" t="s">
        <v>94</v>
      </c>
      <c r="G2322" s="35">
        <v>20</v>
      </c>
    </row>
    <row r="2323" spans="1:7" x14ac:dyDescent="0.35">
      <c r="A2323" s="3">
        <v>2015</v>
      </c>
      <c r="B2323" t="s">
        <v>48</v>
      </c>
      <c r="C2323" t="s">
        <v>60</v>
      </c>
      <c r="D2323" t="s">
        <v>61</v>
      </c>
      <c r="E2323" t="s">
        <v>93</v>
      </c>
      <c r="F2323" t="s">
        <v>94</v>
      </c>
      <c r="G2323" s="35">
        <v>564</v>
      </c>
    </row>
    <row r="2324" spans="1:7" x14ac:dyDescent="0.35">
      <c r="A2324" s="3">
        <v>2016</v>
      </c>
      <c r="B2324" t="s">
        <v>48</v>
      </c>
      <c r="C2324" t="s">
        <v>60</v>
      </c>
      <c r="D2324" t="s">
        <v>61</v>
      </c>
      <c r="E2324" t="s">
        <v>93</v>
      </c>
      <c r="F2324" t="s">
        <v>94</v>
      </c>
      <c r="G2324" s="35">
        <v>639</v>
      </c>
    </row>
    <row r="2325" spans="1:7" x14ac:dyDescent="0.35">
      <c r="A2325" s="3">
        <v>2000</v>
      </c>
      <c r="B2325" t="s">
        <v>48</v>
      </c>
      <c r="C2325" t="s">
        <v>62</v>
      </c>
      <c r="D2325" t="s">
        <v>63</v>
      </c>
      <c r="E2325" t="s">
        <v>93</v>
      </c>
      <c r="F2325" t="s">
        <v>94</v>
      </c>
      <c r="G2325" s="35">
        <v>1954</v>
      </c>
    </row>
    <row r="2326" spans="1:7" x14ac:dyDescent="0.35">
      <c r="A2326" s="3">
        <v>2001</v>
      </c>
      <c r="B2326" t="s">
        <v>48</v>
      </c>
      <c r="C2326" t="s">
        <v>62</v>
      </c>
      <c r="D2326" t="s">
        <v>63</v>
      </c>
      <c r="E2326" t="s">
        <v>93</v>
      </c>
      <c r="F2326" t="s">
        <v>94</v>
      </c>
      <c r="G2326" s="35">
        <v>566</v>
      </c>
    </row>
    <row r="2327" spans="1:7" x14ac:dyDescent="0.35">
      <c r="A2327" s="3">
        <v>2002</v>
      </c>
      <c r="B2327" t="s">
        <v>48</v>
      </c>
      <c r="C2327" t="s">
        <v>62</v>
      </c>
      <c r="D2327" t="s">
        <v>63</v>
      </c>
      <c r="E2327" t="s">
        <v>93</v>
      </c>
      <c r="F2327" t="s">
        <v>94</v>
      </c>
      <c r="G2327" s="35">
        <v>701</v>
      </c>
    </row>
    <row r="2328" spans="1:7" x14ac:dyDescent="0.35">
      <c r="A2328" s="3">
        <v>2003</v>
      </c>
      <c r="B2328" t="s">
        <v>48</v>
      </c>
      <c r="C2328" t="s">
        <v>62</v>
      </c>
      <c r="D2328" t="s">
        <v>63</v>
      </c>
      <c r="E2328" t="s">
        <v>93</v>
      </c>
      <c r="F2328" t="s">
        <v>94</v>
      </c>
      <c r="G2328" s="35">
        <v>1341</v>
      </c>
    </row>
    <row r="2329" spans="1:7" x14ac:dyDescent="0.35">
      <c r="A2329" s="3">
        <v>2004</v>
      </c>
      <c r="B2329" t="s">
        <v>48</v>
      </c>
      <c r="C2329" t="s">
        <v>62</v>
      </c>
      <c r="D2329" t="s">
        <v>63</v>
      </c>
      <c r="E2329" t="s">
        <v>93</v>
      </c>
      <c r="F2329" t="s">
        <v>94</v>
      </c>
      <c r="G2329" s="35">
        <v>332</v>
      </c>
    </row>
    <row r="2330" spans="1:7" x14ac:dyDescent="0.35">
      <c r="A2330" s="3">
        <v>2005</v>
      </c>
      <c r="B2330" t="s">
        <v>48</v>
      </c>
      <c r="C2330" t="s">
        <v>62</v>
      </c>
      <c r="D2330" t="s">
        <v>63</v>
      </c>
      <c r="E2330" t="s">
        <v>93</v>
      </c>
      <c r="F2330" t="s">
        <v>94</v>
      </c>
      <c r="G2330" s="35">
        <v>426</v>
      </c>
    </row>
    <row r="2331" spans="1:7" x14ac:dyDescent="0.35">
      <c r="A2331" s="3">
        <v>2006</v>
      </c>
      <c r="B2331" t="s">
        <v>48</v>
      </c>
      <c r="C2331" t="s">
        <v>62</v>
      </c>
      <c r="D2331" t="s">
        <v>63</v>
      </c>
      <c r="E2331" t="s">
        <v>93</v>
      </c>
      <c r="F2331" t="s">
        <v>94</v>
      </c>
      <c r="G2331" s="35">
        <v>4737</v>
      </c>
    </row>
    <row r="2332" spans="1:7" x14ac:dyDescent="0.35">
      <c r="A2332" s="3">
        <v>2007</v>
      </c>
      <c r="B2332" t="s">
        <v>48</v>
      </c>
      <c r="C2332" t="s">
        <v>62</v>
      </c>
      <c r="D2332" t="s">
        <v>63</v>
      </c>
      <c r="E2332" t="s">
        <v>93</v>
      </c>
      <c r="F2332" t="s">
        <v>94</v>
      </c>
      <c r="G2332" s="35">
        <v>1120</v>
      </c>
    </row>
    <row r="2333" spans="1:7" x14ac:dyDescent="0.35">
      <c r="A2333" s="3">
        <v>2008</v>
      </c>
      <c r="B2333" t="s">
        <v>48</v>
      </c>
      <c r="C2333" t="s">
        <v>62</v>
      </c>
      <c r="D2333" t="s">
        <v>63</v>
      </c>
      <c r="E2333" t="s">
        <v>93</v>
      </c>
      <c r="F2333" t="s">
        <v>94</v>
      </c>
      <c r="G2333" s="35">
        <v>2592</v>
      </c>
    </row>
    <row r="2334" spans="1:7" x14ac:dyDescent="0.35">
      <c r="A2334" s="3">
        <v>2009</v>
      </c>
      <c r="B2334" t="s">
        <v>48</v>
      </c>
      <c r="C2334" t="s">
        <v>62</v>
      </c>
      <c r="D2334" t="s">
        <v>63</v>
      </c>
      <c r="E2334" t="s">
        <v>93</v>
      </c>
      <c r="F2334" t="s">
        <v>94</v>
      </c>
      <c r="G2334" s="35">
        <v>2564</v>
      </c>
    </row>
    <row r="2335" spans="1:7" x14ac:dyDescent="0.35">
      <c r="A2335" s="3">
        <v>2010</v>
      </c>
      <c r="B2335" t="s">
        <v>48</v>
      </c>
      <c r="C2335" t="s">
        <v>62</v>
      </c>
      <c r="D2335" t="s">
        <v>63</v>
      </c>
      <c r="E2335" t="s">
        <v>93</v>
      </c>
      <c r="F2335" t="s">
        <v>94</v>
      </c>
      <c r="G2335" s="35">
        <v>204</v>
      </c>
    </row>
    <row r="2336" spans="1:7" x14ac:dyDescent="0.35">
      <c r="A2336" s="3">
        <v>2011</v>
      </c>
      <c r="B2336" t="s">
        <v>48</v>
      </c>
      <c r="C2336" t="s">
        <v>62</v>
      </c>
      <c r="D2336" t="s">
        <v>63</v>
      </c>
      <c r="E2336" t="s">
        <v>93</v>
      </c>
      <c r="F2336" t="s">
        <v>94</v>
      </c>
      <c r="G2336" s="35">
        <v>1812</v>
      </c>
    </row>
    <row r="2337" spans="1:7" x14ac:dyDescent="0.35">
      <c r="A2337" s="3">
        <v>2012</v>
      </c>
      <c r="B2337" t="s">
        <v>48</v>
      </c>
      <c r="C2337" t="s">
        <v>62</v>
      </c>
      <c r="D2337" t="s">
        <v>63</v>
      </c>
      <c r="E2337" t="s">
        <v>93</v>
      </c>
      <c r="F2337" t="s">
        <v>94</v>
      </c>
      <c r="G2337" s="35">
        <v>1091</v>
      </c>
    </row>
    <row r="2338" spans="1:7" x14ac:dyDescent="0.35">
      <c r="A2338" s="3">
        <v>2013</v>
      </c>
      <c r="B2338" t="s">
        <v>48</v>
      </c>
      <c r="C2338" t="s">
        <v>62</v>
      </c>
      <c r="D2338" t="s">
        <v>63</v>
      </c>
      <c r="E2338" t="s">
        <v>93</v>
      </c>
      <c r="F2338" t="s">
        <v>94</v>
      </c>
      <c r="G2338" s="35">
        <v>5718</v>
      </c>
    </row>
    <row r="2339" spans="1:7" x14ac:dyDescent="0.35">
      <c r="A2339" s="3">
        <v>2014</v>
      </c>
      <c r="B2339" t="s">
        <v>48</v>
      </c>
      <c r="C2339" t="s">
        <v>62</v>
      </c>
      <c r="D2339" t="s">
        <v>63</v>
      </c>
      <c r="E2339" t="s">
        <v>93</v>
      </c>
      <c r="F2339" t="s">
        <v>94</v>
      </c>
      <c r="G2339" s="35">
        <v>3012</v>
      </c>
    </row>
    <row r="2340" spans="1:7" x14ac:dyDescent="0.35">
      <c r="A2340" s="3">
        <v>2015</v>
      </c>
      <c r="B2340" t="s">
        <v>48</v>
      </c>
      <c r="C2340" t="s">
        <v>62</v>
      </c>
      <c r="D2340" t="s">
        <v>63</v>
      </c>
      <c r="E2340" t="s">
        <v>93</v>
      </c>
      <c r="F2340" t="s">
        <v>94</v>
      </c>
      <c r="G2340" s="35">
        <v>123</v>
      </c>
    </row>
    <row r="2341" spans="1:7" x14ac:dyDescent="0.35">
      <c r="A2341" s="3">
        <v>2016</v>
      </c>
      <c r="B2341" t="s">
        <v>48</v>
      </c>
      <c r="C2341" t="s">
        <v>62</v>
      </c>
      <c r="D2341" t="s">
        <v>63</v>
      </c>
      <c r="E2341" t="s">
        <v>93</v>
      </c>
      <c r="F2341" t="s">
        <v>94</v>
      </c>
      <c r="G2341" s="35">
        <v>779</v>
      </c>
    </row>
    <row r="2342" spans="1:7" x14ac:dyDescent="0.35">
      <c r="A2342" s="3">
        <v>2000</v>
      </c>
      <c r="B2342" t="s">
        <v>64</v>
      </c>
      <c r="C2342" t="s">
        <v>65</v>
      </c>
      <c r="D2342" t="s">
        <v>66</v>
      </c>
      <c r="E2342" t="s">
        <v>93</v>
      </c>
      <c r="F2342" t="s">
        <v>94</v>
      </c>
      <c r="G2342" s="35">
        <v>1073</v>
      </c>
    </row>
    <row r="2343" spans="1:7" x14ac:dyDescent="0.35">
      <c r="A2343" s="3">
        <v>2001</v>
      </c>
      <c r="B2343" t="s">
        <v>64</v>
      </c>
      <c r="C2343" t="s">
        <v>65</v>
      </c>
      <c r="D2343" t="s">
        <v>66</v>
      </c>
      <c r="E2343" t="s">
        <v>93</v>
      </c>
      <c r="F2343" t="s">
        <v>94</v>
      </c>
      <c r="G2343" s="35">
        <v>1249</v>
      </c>
    </row>
    <row r="2344" spans="1:7" x14ac:dyDescent="0.35">
      <c r="A2344" s="3">
        <v>2002</v>
      </c>
      <c r="B2344" t="s">
        <v>64</v>
      </c>
      <c r="C2344" t="s">
        <v>65</v>
      </c>
      <c r="D2344" t="s">
        <v>66</v>
      </c>
      <c r="E2344" t="s">
        <v>93</v>
      </c>
      <c r="F2344" t="s">
        <v>94</v>
      </c>
      <c r="G2344" s="35">
        <v>595</v>
      </c>
    </row>
    <row r="2345" spans="1:7" x14ac:dyDescent="0.35">
      <c r="A2345" s="3">
        <v>2003</v>
      </c>
      <c r="B2345" t="s">
        <v>64</v>
      </c>
      <c r="C2345" t="s">
        <v>65</v>
      </c>
      <c r="D2345" t="s">
        <v>66</v>
      </c>
      <c r="E2345" t="s">
        <v>93</v>
      </c>
      <c r="F2345" t="s">
        <v>94</v>
      </c>
      <c r="G2345" s="35">
        <v>1101</v>
      </c>
    </row>
    <row r="2346" spans="1:7" x14ac:dyDescent="0.35">
      <c r="A2346" s="3">
        <v>2004</v>
      </c>
      <c r="B2346" t="s">
        <v>64</v>
      </c>
      <c r="C2346" t="s">
        <v>65</v>
      </c>
      <c r="D2346" t="s">
        <v>66</v>
      </c>
      <c r="E2346" t="s">
        <v>93</v>
      </c>
      <c r="F2346" t="s">
        <v>94</v>
      </c>
      <c r="G2346" s="35">
        <v>4014</v>
      </c>
    </row>
    <row r="2347" spans="1:7" x14ac:dyDescent="0.35">
      <c r="A2347" s="3">
        <v>2005</v>
      </c>
      <c r="B2347" t="s">
        <v>64</v>
      </c>
      <c r="C2347" t="s">
        <v>65</v>
      </c>
      <c r="D2347" t="s">
        <v>66</v>
      </c>
      <c r="E2347" t="s">
        <v>93</v>
      </c>
      <c r="F2347" t="s">
        <v>94</v>
      </c>
      <c r="G2347" s="35">
        <v>762</v>
      </c>
    </row>
    <row r="2348" spans="1:7" x14ac:dyDescent="0.35">
      <c r="A2348" s="3">
        <v>2006</v>
      </c>
      <c r="B2348" t="s">
        <v>64</v>
      </c>
      <c r="C2348" t="s">
        <v>65</v>
      </c>
      <c r="D2348" t="s">
        <v>66</v>
      </c>
      <c r="E2348" t="s">
        <v>93</v>
      </c>
      <c r="F2348" t="s">
        <v>94</v>
      </c>
      <c r="G2348" s="35">
        <v>1293</v>
      </c>
    </row>
    <row r="2349" spans="1:7" x14ac:dyDescent="0.35">
      <c r="A2349" s="3">
        <v>2007</v>
      </c>
      <c r="B2349" t="s">
        <v>64</v>
      </c>
      <c r="C2349" t="s">
        <v>65</v>
      </c>
      <c r="D2349" t="s">
        <v>66</v>
      </c>
      <c r="E2349" t="s">
        <v>93</v>
      </c>
      <c r="F2349" t="s">
        <v>94</v>
      </c>
      <c r="G2349" s="35">
        <v>7173</v>
      </c>
    </row>
    <row r="2350" spans="1:7" x14ac:dyDescent="0.35">
      <c r="A2350" s="3">
        <v>2008</v>
      </c>
      <c r="B2350" t="s">
        <v>64</v>
      </c>
      <c r="C2350" t="s">
        <v>65</v>
      </c>
      <c r="D2350" t="s">
        <v>66</v>
      </c>
      <c r="E2350" t="s">
        <v>93</v>
      </c>
      <c r="F2350" t="s">
        <v>94</v>
      </c>
      <c r="G2350" s="35">
        <v>11158</v>
      </c>
    </row>
    <row r="2351" spans="1:7" x14ac:dyDescent="0.35">
      <c r="A2351" s="3">
        <v>2009</v>
      </c>
      <c r="B2351" t="s">
        <v>64</v>
      </c>
      <c r="C2351" t="s">
        <v>65</v>
      </c>
      <c r="D2351" t="s">
        <v>66</v>
      </c>
      <c r="E2351" t="s">
        <v>93</v>
      </c>
      <c r="F2351" t="s">
        <v>94</v>
      </c>
      <c r="G2351" s="35">
        <v>8035</v>
      </c>
    </row>
    <row r="2352" spans="1:7" x14ac:dyDescent="0.35">
      <c r="A2352" s="3">
        <v>2010</v>
      </c>
      <c r="B2352" t="s">
        <v>64</v>
      </c>
      <c r="C2352" t="s">
        <v>65</v>
      </c>
      <c r="D2352" t="s">
        <v>66</v>
      </c>
      <c r="E2352" t="s">
        <v>93</v>
      </c>
      <c r="F2352" t="s">
        <v>94</v>
      </c>
      <c r="G2352" s="35">
        <v>5627</v>
      </c>
    </row>
    <row r="2353" spans="1:7" x14ac:dyDescent="0.35">
      <c r="A2353" s="3">
        <v>2011</v>
      </c>
      <c r="B2353" t="s">
        <v>64</v>
      </c>
      <c r="C2353" t="s">
        <v>65</v>
      </c>
      <c r="D2353" t="s">
        <v>66</v>
      </c>
      <c r="E2353" t="s">
        <v>93</v>
      </c>
      <c r="F2353" t="s">
        <v>94</v>
      </c>
      <c r="G2353" s="35">
        <v>2246</v>
      </c>
    </row>
    <row r="2354" spans="1:7" x14ac:dyDescent="0.35">
      <c r="A2354" s="3">
        <v>2012</v>
      </c>
      <c r="B2354" t="s">
        <v>64</v>
      </c>
      <c r="C2354" t="s">
        <v>65</v>
      </c>
      <c r="D2354" t="s">
        <v>66</v>
      </c>
      <c r="E2354" t="s">
        <v>93</v>
      </c>
      <c r="F2354" t="s">
        <v>94</v>
      </c>
      <c r="G2354" s="35">
        <v>8825</v>
      </c>
    </row>
    <row r="2355" spans="1:7" x14ac:dyDescent="0.35">
      <c r="A2355" s="3">
        <v>2013</v>
      </c>
      <c r="B2355" t="s">
        <v>64</v>
      </c>
      <c r="C2355" t="s">
        <v>65</v>
      </c>
      <c r="D2355" t="s">
        <v>66</v>
      </c>
      <c r="E2355" t="s">
        <v>93</v>
      </c>
      <c r="F2355" t="s">
        <v>94</v>
      </c>
      <c r="G2355" s="35">
        <v>5823</v>
      </c>
    </row>
    <row r="2356" spans="1:7" x14ac:dyDescent="0.35">
      <c r="A2356" s="3">
        <v>2014</v>
      </c>
      <c r="B2356" t="s">
        <v>64</v>
      </c>
      <c r="C2356" t="s">
        <v>65</v>
      </c>
      <c r="D2356" t="s">
        <v>66</v>
      </c>
      <c r="E2356" t="s">
        <v>93</v>
      </c>
      <c r="F2356" t="s">
        <v>94</v>
      </c>
      <c r="G2356" s="35">
        <v>9716</v>
      </c>
    </row>
    <row r="2357" spans="1:7" x14ac:dyDescent="0.35">
      <c r="A2357" s="3">
        <v>2015</v>
      </c>
      <c r="B2357" t="s">
        <v>64</v>
      </c>
      <c r="C2357" t="s">
        <v>65</v>
      </c>
      <c r="D2357" t="s">
        <v>66</v>
      </c>
      <c r="E2357" t="s">
        <v>93</v>
      </c>
      <c r="F2357" t="s">
        <v>94</v>
      </c>
      <c r="G2357" s="35">
        <v>11223</v>
      </c>
    </row>
    <row r="2358" spans="1:7" x14ac:dyDescent="0.35">
      <c r="A2358" s="3">
        <v>2016</v>
      </c>
      <c r="B2358" t="s">
        <v>64</v>
      </c>
      <c r="C2358" t="s">
        <v>65</v>
      </c>
      <c r="D2358" t="s">
        <v>66</v>
      </c>
      <c r="E2358" t="s">
        <v>93</v>
      </c>
      <c r="F2358" t="s">
        <v>94</v>
      </c>
      <c r="G2358" s="35">
        <v>3756</v>
      </c>
    </row>
    <row r="2359" spans="1:7" x14ac:dyDescent="0.35">
      <c r="A2359" s="3">
        <v>2000</v>
      </c>
      <c r="B2359" t="s">
        <v>64</v>
      </c>
      <c r="C2359" t="s">
        <v>67</v>
      </c>
      <c r="D2359" t="s">
        <v>68</v>
      </c>
      <c r="E2359" t="s">
        <v>93</v>
      </c>
      <c r="F2359" t="s">
        <v>94</v>
      </c>
      <c r="G2359" s="35">
        <v>9236</v>
      </c>
    </row>
    <row r="2360" spans="1:7" x14ac:dyDescent="0.35">
      <c r="A2360" s="3">
        <v>2001</v>
      </c>
      <c r="B2360" t="s">
        <v>64</v>
      </c>
      <c r="C2360" t="s">
        <v>67</v>
      </c>
      <c r="D2360" t="s">
        <v>68</v>
      </c>
      <c r="E2360" t="s">
        <v>93</v>
      </c>
      <c r="F2360" t="s">
        <v>94</v>
      </c>
      <c r="G2360" s="35">
        <v>12594</v>
      </c>
    </row>
    <row r="2361" spans="1:7" x14ac:dyDescent="0.35">
      <c r="A2361" s="3">
        <v>2002</v>
      </c>
      <c r="B2361" t="s">
        <v>64</v>
      </c>
      <c r="C2361" t="s">
        <v>67</v>
      </c>
      <c r="D2361" t="s">
        <v>68</v>
      </c>
      <c r="E2361" t="s">
        <v>93</v>
      </c>
      <c r="F2361" t="s">
        <v>94</v>
      </c>
      <c r="G2361" s="35">
        <v>10151</v>
      </c>
    </row>
    <row r="2362" spans="1:7" x14ac:dyDescent="0.35">
      <c r="A2362" s="3">
        <v>2003</v>
      </c>
      <c r="B2362" t="s">
        <v>64</v>
      </c>
      <c r="C2362" t="s">
        <v>67</v>
      </c>
      <c r="D2362" t="s">
        <v>68</v>
      </c>
      <c r="E2362" t="s">
        <v>93</v>
      </c>
      <c r="F2362" t="s">
        <v>94</v>
      </c>
      <c r="G2362" s="35">
        <v>14260</v>
      </c>
    </row>
    <row r="2363" spans="1:7" x14ac:dyDescent="0.35">
      <c r="A2363" s="3">
        <v>2004</v>
      </c>
      <c r="B2363" t="s">
        <v>64</v>
      </c>
      <c r="C2363" t="s">
        <v>67</v>
      </c>
      <c r="D2363" t="s">
        <v>68</v>
      </c>
      <c r="E2363" t="s">
        <v>93</v>
      </c>
      <c r="F2363" t="s">
        <v>94</v>
      </c>
      <c r="G2363" s="35">
        <v>15758</v>
      </c>
    </row>
    <row r="2364" spans="1:7" x14ac:dyDescent="0.35">
      <c r="A2364" s="3">
        <v>2005</v>
      </c>
      <c r="B2364" t="s">
        <v>64</v>
      </c>
      <c r="C2364" t="s">
        <v>67</v>
      </c>
      <c r="D2364" t="s">
        <v>68</v>
      </c>
      <c r="E2364" t="s">
        <v>93</v>
      </c>
      <c r="F2364" t="s">
        <v>94</v>
      </c>
      <c r="G2364" s="35">
        <v>10937</v>
      </c>
    </row>
    <row r="2365" spans="1:7" x14ac:dyDescent="0.35">
      <c r="A2365" s="3">
        <v>2006</v>
      </c>
      <c r="B2365" t="s">
        <v>64</v>
      </c>
      <c r="C2365" t="s">
        <v>67</v>
      </c>
      <c r="D2365" t="s">
        <v>68</v>
      </c>
      <c r="E2365" t="s">
        <v>93</v>
      </c>
      <c r="F2365" t="s">
        <v>94</v>
      </c>
      <c r="G2365" s="35">
        <v>20182</v>
      </c>
    </row>
    <row r="2366" spans="1:7" x14ac:dyDescent="0.35">
      <c r="A2366" s="3">
        <v>2007</v>
      </c>
      <c r="B2366" t="s">
        <v>64</v>
      </c>
      <c r="C2366" t="s">
        <v>67</v>
      </c>
      <c r="D2366" t="s">
        <v>68</v>
      </c>
      <c r="E2366" t="s">
        <v>93</v>
      </c>
      <c r="F2366" t="s">
        <v>94</v>
      </c>
      <c r="G2366" s="35">
        <v>19135</v>
      </c>
    </row>
    <row r="2367" spans="1:7" x14ac:dyDescent="0.35">
      <c r="A2367" s="3">
        <v>2008</v>
      </c>
      <c r="B2367" t="s">
        <v>64</v>
      </c>
      <c r="C2367" t="s">
        <v>67</v>
      </c>
      <c r="D2367" t="s">
        <v>68</v>
      </c>
      <c r="E2367" t="s">
        <v>93</v>
      </c>
      <c r="F2367" t="s">
        <v>94</v>
      </c>
      <c r="G2367" s="35">
        <v>17005</v>
      </c>
    </row>
    <row r="2368" spans="1:7" x14ac:dyDescent="0.35">
      <c r="A2368" s="3">
        <v>2009</v>
      </c>
      <c r="B2368" t="s">
        <v>64</v>
      </c>
      <c r="C2368" t="s">
        <v>67</v>
      </c>
      <c r="D2368" t="s">
        <v>68</v>
      </c>
      <c r="E2368" t="s">
        <v>93</v>
      </c>
      <c r="F2368" t="s">
        <v>94</v>
      </c>
      <c r="G2368" s="35">
        <v>6692</v>
      </c>
    </row>
    <row r="2369" spans="1:7" x14ac:dyDescent="0.35">
      <c r="A2369" s="3">
        <v>2010</v>
      </c>
      <c r="B2369" t="s">
        <v>64</v>
      </c>
      <c r="C2369" t="s">
        <v>67</v>
      </c>
      <c r="D2369" t="s">
        <v>68</v>
      </c>
      <c r="E2369" t="s">
        <v>93</v>
      </c>
      <c r="F2369" t="s">
        <v>94</v>
      </c>
      <c r="G2369" s="35">
        <v>19940</v>
      </c>
    </row>
    <row r="2370" spans="1:7" x14ac:dyDescent="0.35">
      <c r="A2370" s="3">
        <v>2011</v>
      </c>
      <c r="B2370" t="s">
        <v>64</v>
      </c>
      <c r="C2370" t="s">
        <v>67</v>
      </c>
      <c r="D2370" t="s">
        <v>68</v>
      </c>
      <c r="E2370" t="s">
        <v>93</v>
      </c>
      <c r="F2370" t="s">
        <v>94</v>
      </c>
      <c r="G2370" s="35">
        <v>20374</v>
      </c>
    </row>
    <row r="2371" spans="1:7" x14ac:dyDescent="0.35">
      <c r="A2371" s="3">
        <v>2012</v>
      </c>
      <c r="B2371" t="s">
        <v>64</v>
      </c>
      <c r="C2371" t="s">
        <v>67</v>
      </c>
      <c r="D2371" t="s">
        <v>68</v>
      </c>
      <c r="E2371" t="s">
        <v>93</v>
      </c>
      <c r="F2371" t="s">
        <v>94</v>
      </c>
      <c r="G2371" s="35">
        <v>27153</v>
      </c>
    </row>
    <row r="2372" spans="1:7" x14ac:dyDescent="0.35">
      <c r="A2372" s="3">
        <v>2013</v>
      </c>
      <c r="B2372" t="s">
        <v>64</v>
      </c>
      <c r="C2372" t="s">
        <v>67</v>
      </c>
      <c r="D2372" t="s">
        <v>68</v>
      </c>
      <c r="E2372" t="s">
        <v>93</v>
      </c>
      <c r="F2372" t="s">
        <v>94</v>
      </c>
      <c r="G2372" s="35">
        <v>21560</v>
      </c>
    </row>
    <row r="2373" spans="1:7" x14ac:dyDescent="0.35">
      <c r="A2373" s="3">
        <v>2014</v>
      </c>
      <c r="B2373" t="s">
        <v>64</v>
      </c>
      <c r="C2373" t="s">
        <v>67</v>
      </c>
      <c r="D2373" t="s">
        <v>68</v>
      </c>
      <c r="E2373" t="s">
        <v>93</v>
      </c>
      <c r="F2373" t="s">
        <v>94</v>
      </c>
      <c r="G2373" s="35">
        <v>28042</v>
      </c>
    </row>
    <row r="2374" spans="1:7" x14ac:dyDescent="0.35">
      <c r="A2374" s="3">
        <v>2015</v>
      </c>
      <c r="B2374" t="s">
        <v>64</v>
      </c>
      <c r="C2374" t="s">
        <v>67</v>
      </c>
      <c r="D2374" t="s">
        <v>68</v>
      </c>
      <c r="E2374" t="s">
        <v>93</v>
      </c>
      <c r="F2374" t="s">
        <v>94</v>
      </c>
      <c r="G2374" s="35">
        <v>31545</v>
      </c>
    </row>
    <row r="2375" spans="1:7" x14ac:dyDescent="0.35">
      <c r="A2375" s="3">
        <v>2016</v>
      </c>
      <c r="B2375" t="s">
        <v>64</v>
      </c>
      <c r="C2375" t="s">
        <v>67</v>
      </c>
      <c r="D2375" t="s">
        <v>68</v>
      </c>
      <c r="E2375" t="s">
        <v>93</v>
      </c>
      <c r="F2375" t="s">
        <v>94</v>
      </c>
      <c r="G2375" s="35">
        <v>45358</v>
      </c>
    </row>
    <row r="2376" spans="1:7" x14ac:dyDescent="0.35">
      <c r="A2376" s="3">
        <v>2000</v>
      </c>
      <c r="B2376" t="s">
        <v>53</v>
      </c>
      <c r="C2376" t="s">
        <v>58</v>
      </c>
      <c r="D2376" t="s">
        <v>59</v>
      </c>
      <c r="E2376" t="s">
        <v>93</v>
      </c>
      <c r="F2376" t="s">
        <v>94</v>
      </c>
      <c r="G2376" s="35">
        <v>14032</v>
      </c>
    </row>
    <row r="2377" spans="1:7" x14ac:dyDescent="0.35">
      <c r="A2377" s="3">
        <v>2001</v>
      </c>
      <c r="B2377" t="s">
        <v>53</v>
      </c>
      <c r="C2377" t="s">
        <v>58</v>
      </c>
      <c r="D2377" t="s">
        <v>59</v>
      </c>
      <c r="E2377" t="s">
        <v>93</v>
      </c>
      <c r="F2377" t="s">
        <v>94</v>
      </c>
      <c r="G2377" s="35">
        <v>15380</v>
      </c>
    </row>
    <row r="2378" spans="1:7" x14ac:dyDescent="0.35">
      <c r="A2378" s="3">
        <v>2002</v>
      </c>
      <c r="B2378" t="s">
        <v>53</v>
      </c>
      <c r="C2378" t="s">
        <v>58</v>
      </c>
      <c r="D2378" t="s">
        <v>59</v>
      </c>
      <c r="E2378" t="s">
        <v>93</v>
      </c>
      <c r="F2378" t="s">
        <v>94</v>
      </c>
      <c r="G2378" s="35">
        <v>15639</v>
      </c>
    </row>
    <row r="2379" spans="1:7" x14ac:dyDescent="0.35">
      <c r="A2379" s="3">
        <v>2003</v>
      </c>
      <c r="B2379" t="s">
        <v>53</v>
      </c>
      <c r="C2379" t="s">
        <v>58</v>
      </c>
      <c r="D2379" t="s">
        <v>59</v>
      </c>
      <c r="E2379" t="s">
        <v>93</v>
      </c>
      <c r="F2379" t="s">
        <v>94</v>
      </c>
      <c r="G2379" s="35">
        <v>9035</v>
      </c>
    </row>
    <row r="2380" spans="1:7" x14ac:dyDescent="0.35">
      <c r="A2380" s="3">
        <v>2004</v>
      </c>
      <c r="B2380" t="s">
        <v>53</v>
      </c>
      <c r="C2380" t="s">
        <v>58</v>
      </c>
      <c r="D2380" t="s">
        <v>59</v>
      </c>
      <c r="E2380" t="s">
        <v>93</v>
      </c>
      <c r="F2380" t="s">
        <v>94</v>
      </c>
      <c r="G2380" s="35">
        <v>12295</v>
      </c>
    </row>
    <row r="2381" spans="1:7" x14ac:dyDescent="0.35">
      <c r="A2381" s="3">
        <v>2005</v>
      </c>
      <c r="B2381" t="s">
        <v>53</v>
      </c>
      <c r="C2381" t="s">
        <v>58</v>
      </c>
      <c r="D2381" t="s">
        <v>59</v>
      </c>
      <c r="E2381" t="s">
        <v>93</v>
      </c>
      <c r="F2381" t="s">
        <v>94</v>
      </c>
      <c r="G2381" s="35">
        <v>17853</v>
      </c>
    </row>
    <row r="2382" spans="1:7" x14ac:dyDescent="0.35">
      <c r="A2382" s="3">
        <v>2006</v>
      </c>
      <c r="B2382" t="s">
        <v>53</v>
      </c>
      <c r="C2382" t="s">
        <v>58</v>
      </c>
      <c r="D2382" t="s">
        <v>59</v>
      </c>
      <c r="E2382" t="s">
        <v>93</v>
      </c>
      <c r="F2382" t="s">
        <v>94</v>
      </c>
      <c r="G2382" s="35">
        <v>21204</v>
      </c>
    </row>
    <row r="2383" spans="1:7" x14ac:dyDescent="0.35">
      <c r="A2383" s="3">
        <v>2007</v>
      </c>
      <c r="B2383" t="s">
        <v>53</v>
      </c>
      <c r="C2383" t="s">
        <v>58</v>
      </c>
      <c r="D2383" t="s">
        <v>59</v>
      </c>
      <c r="E2383" t="s">
        <v>93</v>
      </c>
      <c r="F2383" t="s">
        <v>94</v>
      </c>
      <c r="G2383" s="35">
        <v>17231</v>
      </c>
    </row>
    <row r="2384" spans="1:7" x14ac:dyDescent="0.35">
      <c r="A2384" s="3">
        <v>2008</v>
      </c>
      <c r="B2384" t="s">
        <v>53</v>
      </c>
      <c r="C2384" t="s">
        <v>58</v>
      </c>
      <c r="D2384" t="s">
        <v>59</v>
      </c>
      <c r="E2384" t="s">
        <v>93</v>
      </c>
      <c r="F2384" t="s">
        <v>94</v>
      </c>
      <c r="G2384" s="35">
        <v>16787</v>
      </c>
    </row>
    <row r="2385" spans="1:7" x14ac:dyDescent="0.35">
      <c r="A2385" s="3">
        <v>2009</v>
      </c>
      <c r="B2385" t="s">
        <v>53</v>
      </c>
      <c r="C2385" t="s">
        <v>58</v>
      </c>
      <c r="D2385" t="s">
        <v>59</v>
      </c>
      <c r="E2385" t="s">
        <v>93</v>
      </c>
      <c r="F2385" t="s">
        <v>94</v>
      </c>
      <c r="G2385" s="35">
        <v>9782</v>
      </c>
    </row>
    <row r="2386" spans="1:7" x14ac:dyDescent="0.35">
      <c r="A2386" s="3">
        <v>2010</v>
      </c>
      <c r="B2386" t="s">
        <v>53</v>
      </c>
      <c r="C2386" t="s">
        <v>58</v>
      </c>
      <c r="D2386" t="s">
        <v>59</v>
      </c>
      <c r="E2386" t="s">
        <v>93</v>
      </c>
      <c r="F2386" t="s">
        <v>94</v>
      </c>
      <c r="G2386" s="35">
        <v>10469</v>
      </c>
    </row>
    <row r="2387" spans="1:7" x14ac:dyDescent="0.35">
      <c r="A2387" s="3">
        <v>2011</v>
      </c>
      <c r="B2387" t="s">
        <v>53</v>
      </c>
      <c r="C2387" t="s">
        <v>58</v>
      </c>
      <c r="D2387" t="s">
        <v>59</v>
      </c>
      <c r="E2387" t="s">
        <v>93</v>
      </c>
      <c r="F2387" t="s">
        <v>94</v>
      </c>
      <c r="G2387" s="35">
        <v>21617</v>
      </c>
    </row>
    <row r="2388" spans="1:7" x14ac:dyDescent="0.35">
      <c r="A2388" s="3">
        <v>2012</v>
      </c>
      <c r="B2388" t="s">
        <v>53</v>
      </c>
      <c r="C2388" t="s">
        <v>58</v>
      </c>
      <c r="D2388" t="s">
        <v>59</v>
      </c>
      <c r="E2388" t="s">
        <v>93</v>
      </c>
      <c r="F2388" t="s">
        <v>94</v>
      </c>
      <c r="G2388" s="35">
        <v>21111</v>
      </c>
    </row>
    <row r="2389" spans="1:7" x14ac:dyDescent="0.35">
      <c r="A2389" s="3">
        <v>2013</v>
      </c>
      <c r="B2389" t="s">
        <v>53</v>
      </c>
      <c r="C2389" t="s">
        <v>58</v>
      </c>
      <c r="D2389" t="s">
        <v>59</v>
      </c>
      <c r="E2389" t="s">
        <v>93</v>
      </c>
      <c r="F2389" t="s">
        <v>94</v>
      </c>
      <c r="G2389" s="35">
        <v>24266</v>
      </c>
    </row>
    <row r="2390" spans="1:7" x14ac:dyDescent="0.35">
      <c r="A2390" s="3">
        <v>2014</v>
      </c>
      <c r="B2390" t="s">
        <v>53</v>
      </c>
      <c r="C2390" t="s">
        <v>58</v>
      </c>
      <c r="D2390" t="s">
        <v>59</v>
      </c>
      <c r="E2390" t="s">
        <v>93</v>
      </c>
      <c r="F2390" t="s">
        <v>94</v>
      </c>
      <c r="G2390" s="35">
        <v>21665</v>
      </c>
    </row>
    <row r="2391" spans="1:7" x14ac:dyDescent="0.35">
      <c r="A2391" s="3">
        <v>2015</v>
      </c>
      <c r="B2391" t="s">
        <v>53</v>
      </c>
      <c r="C2391" t="s">
        <v>58</v>
      </c>
      <c r="D2391" t="s">
        <v>59</v>
      </c>
      <c r="E2391" t="s">
        <v>93</v>
      </c>
      <c r="F2391" t="s">
        <v>94</v>
      </c>
      <c r="G2391" s="35">
        <v>32876</v>
      </c>
    </row>
    <row r="2392" spans="1:7" x14ac:dyDescent="0.35">
      <c r="A2392" s="3">
        <v>2016</v>
      </c>
      <c r="B2392" t="s">
        <v>53</v>
      </c>
      <c r="C2392" t="s">
        <v>58</v>
      </c>
      <c r="D2392" t="s">
        <v>59</v>
      </c>
      <c r="E2392" t="s">
        <v>93</v>
      </c>
      <c r="F2392" t="s">
        <v>94</v>
      </c>
      <c r="G2392" s="35">
        <v>27851</v>
      </c>
    </row>
    <row r="2393" spans="1:7" x14ac:dyDescent="0.35">
      <c r="A2393" s="3">
        <v>2000</v>
      </c>
      <c r="B2393" t="s">
        <v>53</v>
      </c>
      <c r="C2393" t="s">
        <v>58</v>
      </c>
      <c r="D2393" t="s">
        <v>59</v>
      </c>
      <c r="E2393" t="s">
        <v>93</v>
      </c>
      <c r="F2393" t="s">
        <v>94</v>
      </c>
      <c r="G2393" s="35">
        <v>22164</v>
      </c>
    </row>
    <row r="2394" spans="1:7" x14ac:dyDescent="0.35">
      <c r="A2394" s="3">
        <v>2001</v>
      </c>
      <c r="B2394" t="s">
        <v>53</v>
      </c>
      <c r="C2394" t="s">
        <v>58</v>
      </c>
      <c r="D2394" t="s">
        <v>59</v>
      </c>
      <c r="E2394" t="s">
        <v>93</v>
      </c>
      <c r="F2394" t="s">
        <v>94</v>
      </c>
      <c r="G2394" s="35">
        <v>25376</v>
      </c>
    </row>
    <row r="2395" spans="1:7" x14ac:dyDescent="0.35">
      <c r="A2395" s="3">
        <v>2002</v>
      </c>
      <c r="B2395" t="s">
        <v>53</v>
      </c>
      <c r="C2395" t="s">
        <v>58</v>
      </c>
      <c r="D2395" t="s">
        <v>59</v>
      </c>
      <c r="E2395" t="s">
        <v>93</v>
      </c>
      <c r="F2395" t="s">
        <v>94</v>
      </c>
      <c r="G2395" s="35">
        <v>13691</v>
      </c>
    </row>
    <row r="2396" spans="1:7" x14ac:dyDescent="0.35">
      <c r="A2396" s="3">
        <v>2003</v>
      </c>
      <c r="B2396" t="s">
        <v>53</v>
      </c>
      <c r="C2396" t="s">
        <v>58</v>
      </c>
      <c r="D2396" t="s">
        <v>59</v>
      </c>
      <c r="E2396" t="s">
        <v>93</v>
      </c>
      <c r="F2396" t="s">
        <v>94</v>
      </c>
      <c r="G2396" s="35">
        <v>16554</v>
      </c>
    </row>
    <row r="2397" spans="1:7" x14ac:dyDescent="0.35">
      <c r="A2397" s="3">
        <v>2004</v>
      </c>
      <c r="B2397" t="s">
        <v>53</v>
      </c>
      <c r="C2397" t="s">
        <v>58</v>
      </c>
      <c r="D2397" t="s">
        <v>59</v>
      </c>
      <c r="E2397" t="s">
        <v>93</v>
      </c>
      <c r="F2397" t="s">
        <v>94</v>
      </c>
      <c r="G2397" s="35">
        <v>14617</v>
      </c>
    </row>
    <row r="2398" spans="1:7" x14ac:dyDescent="0.35">
      <c r="A2398" s="3">
        <v>2005</v>
      </c>
      <c r="B2398" t="s">
        <v>53</v>
      </c>
      <c r="C2398" t="s">
        <v>58</v>
      </c>
      <c r="D2398" t="s">
        <v>59</v>
      </c>
      <c r="E2398" t="s">
        <v>93</v>
      </c>
      <c r="F2398" t="s">
        <v>94</v>
      </c>
      <c r="G2398" s="35">
        <v>23651</v>
      </c>
    </row>
    <row r="2399" spans="1:7" x14ac:dyDescent="0.35">
      <c r="A2399" s="3">
        <v>2006</v>
      </c>
      <c r="B2399" t="s">
        <v>53</v>
      </c>
      <c r="C2399" t="s">
        <v>58</v>
      </c>
      <c r="D2399" t="s">
        <v>59</v>
      </c>
      <c r="E2399" t="s">
        <v>93</v>
      </c>
      <c r="F2399" t="s">
        <v>94</v>
      </c>
      <c r="G2399" s="35">
        <v>16165</v>
      </c>
    </row>
    <row r="2400" spans="1:7" x14ac:dyDescent="0.35">
      <c r="A2400" s="3">
        <v>2007</v>
      </c>
      <c r="B2400" t="s">
        <v>53</v>
      </c>
      <c r="C2400" t="s">
        <v>58</v>
      </c>
      <c r="D2400" t="s">
        <v>59</v>
      </c>
      <c r="E2400" t="s">
        <v>93</v>
      </c>
      <c r="F2400" t="s">
        <v>94</v>
      </c>
      <c r="G2400" s="35">
        <v>33526</v>
      </c>
    </row>
    <row r="2401" spans="1:7" x14ac:dyDescent="0.35">
      <c r="A2401" s="3">
        <v>2008</v>
      </c>
      <c r="B2401" t="s">
        <v>53</v>
      </c>
      <c r="C2401" t="s">
        <v>58</v>
      </c>
      <c r="D2401" t="s">
        <v>59</v>
      </c>
      <c r="E2401" t="s">
        <v>93</v>
      </c>
      <c r="F2401" t="s">
        <v>94</v>
      </c>
      <c r="G2401" s="35">
        <v>35407</v>
      </c>
    </row>
    <row r="2402" spans="1:7" x14ac:dyDescent="0.35">
      <c r="A2402" s="3">
        <v>2009</v>
      </c>
      <c r="B2402" t="s">
        <v>53</v>
      </c>
      <c r="C2402" t="s">
        <v>58</v>
      </c>
      <c r="D2402" t="s">
        <v>59</v>
      </c>
      <c r="E2402" t="s">
        <v>93</v>
      </c>
      <c r="F2402" t="s">
        <v>94</v>
      </c>
      <c r="G2402" s="35">
        <v>19392</v>
      </c>
    </row>
    <row r="2403" spans="1:7" x14ac:dyDescent="0.35">
      <c r="A2403" s="3">
        <v>2010</v>
      </c>
      <c r="B2403" t="s">
        <v>53</v>
      </c>
      <c r="C2403" t="s">
        <v>58</v>
      </c>
      <c r="D2403" t="s">
        <v>59</v>
      </c>
      <c r="E2403" t="s">
        <v>93</v>
      </c>
      <c r="F2403" t="s">
        <v>94</v>
      </c>
      <c r="G2403" s="35">
        <v>34541</v>
      </c>
    </row>
    <row r="2404" spans="1:7" x14ac:dyDescent="0.35">
      <c r="A2404" s="3">
        <v>2011</v>
      </c>
      <c r="B2404" t="s">
        <v>53</v>
      </c>
      <c r="C2404" t="s">
        <v>58</v>
      </c>
      <c r="D2404" t="s">
        <v>59</v>
      </c>
      <c r="E2404" t="s">
        <v>93</v>
      </c>
      <c r="F2404" t="s">
        <v>94</v>
      </c>
      <c r="G2404" s="35">
        <v>12763</v>
      </c>
    </row>
    <row r="2405" spans="1:7" x14ac:dyDescent="0.35">
      <c r="A2405" s="3">
        <v>2012</v>
      </c>
      <c r="B2405" t="s">
        <v>53</v>
      </c>
      <c r="C2405" t="s">
        <v>58</v>
      </c>
      <c r="D2405" t="s">
        <v>59</v>
      </c>
      <c r="E2405" t="s">
        <v>93</v>
      </c>
      <c r="F2405" t="s">
        <v>94</v>
      </c>
      <c r="G2405" s="35">
        <v>34955</v>
      </c>
    </row>
    <row r="2406" spans="1:7" x14ac:dyDescent="0.35">
      <c r="A2406" s="3">
        <v>2013</v>
      </c>
      <c r="B2406" t="s">
        <v>53</v>
      </c>
      <c r="C2406" t="s">
        <v>58</v>
      </c>
      <c r="D2406" t="s">
        <v>59</v>
      </c>
      <c r="E2406" t="s">
        <v>93</v>
      </c>
      <c r="F2406" t="s">
        <v>94</v>
      </c>
      <c r="G2406" s="35">
        <v>37205</v>
      </c>
    </row>
    <row r="2407" spans="1:7" x14ac:dyDescent="0.35">
      <c r="A2407" s="3">
        <v>2014</v>
      </c>
      <c r="B2407" t="s">
        <v>53</v>
      </c>
      <c r="C2407" t="s">
        <v>58</v>
      </c>
      <c r="D2407" t="s">
        <v>59</v>
      </c>
      <c r="E2407" t="s">
        <v>93</v>
      </c>
      <c r="F2407" t="s">
        <v>94</v>
      </c>
      <c r="G2407" s="35">
        <v>63405</v>
      </c>
    </row>
    <row r="2408" spans="1:7" x14ac:dyDescent="0.35">
      <c r="A2408" s="3">
        <v>2015</v>
      </c>
      <c r="B2408" t="s">
        <v>53</v>
      </c>
      <c r="C2408" t="s">
        <v>58</v>
      </c>
      <c r="D2408" t="s">
        <v>59</v>
      </c>
      <c r="E2408" t="s">
        <v>93</v>
      </c>
      <c r="F2408" t="s">
        <v>94</v>
      </c>
      <c r="G2408" s="35">
        <v>47250</v>
      </c>
    </row>
    <row r="2409" spans="1:7" x14ac:dyDescent="0.35">
      <c r="A2409" s="3">
        <v>2016</v>
      </c>
      <c r="B2409" t="s">
        <v>53</v>
      </c>
      <c r="C2409" t="s">
        <v>58</v>
      </c>
      <c r="D2409" t="s">
        <v>59</v>
      </c>
      <c r="E2409" t="s">
        <v>93</v>
      </c>
      <c r="F2409" t="s">
        <v>94</v>
      </c>
      <c r="G2409" s="35">
        <v>37850</v>
      </c>
    </row>
    <row r="2410" spans="1:7" x14ac:dyDescent="0.35">
      <c r="A2410" s="3">
        <v>2000</v>
      </c>
      <c r="B2410" t="s">
        <v>64</v>
      </c>
      <c r="C2410" t="s">
        <v>69</v>
      </c>
      <c r="D2410" t="s">
        <v>70</v>
      </c>
      <c r="E2410" t="s">
        <v>93</v>
      </c>
      <c r="F2410" t="s">
        <v>94</v>
      </c>
      <c r="G2410" s="35">
        <v>159</v>
      </c>
    </row>
    <row r="2411" spans="1:7" x14ac:dyDescent="0.35">
      <c r="A2411" s="3">
        <v>2001</v>
      </c>
      <c r="B2411" t="s">
        <v>64</v>
      </c>
      <c r="C2411" t="s">
        <v>69</v>
      </c>
      <c r="D2411" t="s">
        <v>70</v>
      </c>
      <c r="E2411" t="s">
        <v>93</v>
      </c>
      <c r="F2411" t="s">
        <v>94</v>
      </c>
      <c r="G2411" s="35">
        <v>371</v>
      </c>
    </row>
    <row r="2412" spans="1:7" x14ac:dyDescent="0.35">
      <c r="A2412" s="3">
        <v>2002</v>
      </c>
      <c r="B2412" t="s">
        <v>64</v>
      </c>
      <c r="C2412" t="s">
        <v>69</v>
      </c>
      <c r="D2412" t="s">
        <v>70</v>
      </c>
      <c r="E2412" t="s">
        <v>93</v>
      </c>
      <c r="F2412" t="s">
        <v>94</v>
      </c>
      <c r="G2412" s="35">
        <v>554</v>
      </c>
    </row>
    <row r="2413" spans="1:7" x14ac:dyDescent="0.35">
      <c r="A2413" s="3">
        <v>2003</v>
      </c>
      <c r="B2413" t="s">
        <v>64</v>
      </c>
      <c r="C2413" t="s">
        <v>69</v>
      </c>
      <c r="D2413" t="s">
        <v>70</v>
      </c>
      <c r="E2413" t="s">
        <v>93</v>
      </c>
      <c r="F2413" t="s">
        <v>94</v>
      </c>
      <c r="G2413" s="35">
        <v>1242</v>
      </c>
    </row>
    <row r="2414" spans="1:7" x14ac:dyDescent="0.35">
      <c r="A2414" s="3">
        <v>2004</v>
      </c>
      <c r="B2414" t="s">
        <v>64</v>
      </c>
      <c r="C2414" t="s">
        <v>69</v>
      </c>
      <c r="D2414" t="s">
        <v>70</v>
      </c>
      <c r="E2414" t="s">
        <v>93</v>
      </c>
      <c r="F2414" t="s">
        <v>94</v>
      </c>
      <c r="G2414" s="35">
        <v>225</v>
      </c>
    </row>
    <row r="2415" spans="1:7" x14ac:dyDescent="0.35">
      <c r="A2415" s="3">
        <v>2005</v>
      </c>
      <c r="B2415" t="s">
        <v>64</v>
      </c>
      <c r="C2415" t="s">
        <v>69</v>
      </c>
      <c r="D2415" t="s">
        <v>70</v>
      </c>
      <c r="E2415" t="s">
        <v>93</v>
      </c>
      <c r="F2415" t="s">
        <v>94</v>
      </c>
      <c r="G2415" s="35">
        <v>650</v>
      </c>
    </row>
    <row r="2416" spans="1:7" x14ac:dyDescent="0.35">
      <c r="A2416" s="3">
        <v>2006</v>
      </c>
      <c r="B2416" t="s">
        <v>64</v>
      </c>
      <c r="C2416" t="s">
        <v>69</v>
      </c>
      <c r="D2416" t="s">
        <v>70</v>
      </c>
      <c r="E2416" t="s">
        <v>93</v>
      </c>
      <c r="F2416" t="s">
        <v>94</v>
      </c>
      <c r="G2416" s="35">
        <v>278</v>
      </c>
    </row>
    <row r="2417" spans="1:7" x14ac:dyDescent="0.35">
      <c r="A2417" s="3">
        <v>2007</v>
      </c>
      <c r="B2417" t="s">
        <v>64</v>
      </c>
      <c r="C2417" t="s">
        <v>69</v>
      </c>
      <c r="D2417" t="s">
        <v>70</v>
      </c>
      <c r="E2417" t="s">
        <v>93</v>
      </c>
      <c r="F2417" t="s">
        <v>94</v>
      </c>
      <c r="G2417" s="35">
        <v>262</v>
      </c>
    </row>
    <row r="2418" spans="1:7" x14ac:dyDescent="0.35">
      <c r="A2418" s="3">
        <v>2008</v>
      </c>
      <c r="B2418" t="s">
        <v>64</v>
      </c>
      <c r="C2418" t="s">
        <v>69</v>
      </c>
      <c r="D2418" t="s">
        <v>70</v>
      </c>
      <c r="E2418" t="s">
        <v>93</v>
      </c>
      <c r="F2418" t="s">
        <v>94</v>
      </c>
      <c r="G2418" s="35">
        <v>565</v>
      </c>
    </row>
    <row r="2419" spans="1:7" x14ac:dyDescent="0.35">
      <c r="A2419" s="3">
        <v>2009</v>
      </c>
      <c r="B2419" t="s">
        <v>64</v>
      </c>
      <c r="C2419" t="s">
        <v>69</v>
      </c>
      <c r="D2419" t="s">
        <v>70</v>
      </c>
      <c r="E2419" t="s">
        <v>93</v>
      </c>
      <c r="F2419" t="s">
        <v>94</v>
      </c>
      <c r="G2419" s="35">
        <v>1541</v>
      </c>
    </row>
    <row r="2420" spans="1:7" x14ac:dyDescent="0.35">
      <c r="A2420" s="3">
        <v>2010</v>
      </c>
      <c r="B2420" t="s">
        <v>64</v>
      </c>
      <c r="C2420" t="s">
        <v>69</v>
      </c>
      <c r="D2420" t="s">
        <v>70</v>
      </c>
      <c r="E2420" t="s">
        <v>93</v>
      </c>
      <c r="F2420" t="s">
        <v>94</v>
      </c>
      <c r="G2420" s="35">
        <v>1609</v>
      </c>
    </row>
    <row r="2421" spans="1:7" x14ac:dyDescent="0.35">
      <c r="A2421" s="3">
        <v>2011</v>
      </c>
      <c r="B2421" t="s">
        <v>64</v>
      </c>
      <c r="C2421" t="s">
        <v>69</v>
      </c>
      <c r="D2421" t="s">
        <v>70</v>
      </c>
      <c r="E2421" t="s">
        <v>93</v>
      </c>
      <c r="F2421" t="s">
        <v>94</v>
      </c>
      <c r="G2421" s="35">
        <v>1760</v>
      </c>
    </row>
    <row r="2422" spans="1:7" x14ac:dyDescent="0.35">
      <c r="A2422" s="3">
        <v>2012</v>
      </c>
      <c r="B2422" t="s">
        <v>64</v>
      </c>
      <c r="C2422" t="s">
        <v>69</v>
      </c>
      <c r="D2422" t="s">
        <v>70</v>
      </c>
      <c r="E2422" t="s">
        <v>93</v>
      </c>
      <c r="F2422" t="s">
        <v>94</v>
      </c>
      <c r="G2422" s="35">
        <v>806</v>
      </c>
    </row>
    <row r="2423" spans="1:7" x14ac:dyDescent="0.35">
      <c r="A2423" s="3">
        <v>2013</v>
      </c>
      <c r="B2423" t="s">
        <v>64</v>
      </c>
      <c r="C2423" t="s">
        <v>69</v>
      </c>
      <c r="D2423" t="s">
        <v>70</v>
      </c>
      <c r="E2423" t="s">
        <v>93</v>
      </c>
      <c r="F2423" t="s">
        <v>94</v>
      </c>
      <c r="G2423" s="35">
        <v>1972</v>
      </c>
    </row>
    <row r="2424" spans="1:7" x14ac:dyDescent="0.35">
      <c r="A2424" s="3">
        <v>2014</v>
      </c>
      <c r="B2424" t="s">
        <v>64</v>
      </c>
      <c r="C2424" t="s">
        <v>69</v>
      </c>
      <c r="D2424" t="s">
        <v>70</v>
      </c>
      <c r="E2424" t="s">
        <v>93</v>
      </c>
      <c r="F2424" t="s">
        <v>94</v>
      </c>
      <c r="G2424" s="35">
        <v>1177</v>
      </c>
    </row>
    <row r="2425" spans="1:7" x14ac:dyDescent="0.35">
      <c r="A2425" s="3">
        <v>2015</v>
      </c>
      <c r="B2425" t="s">
        <v>64</v>
      </c>
      <c r="C2425" t="s">
        <v>69</v>
      </c>
      <c r="D2425" t="s">
        <v>70</v>
      </c>
      <c r="E2425" t="s">
        <v>93</v>
      </c>
      <c r="F2425" t="s">
        <v>94</v>
      </c>
      <c r="G2425" s="35">
        <v>444</v>
      </c>
    </row>
    <row r="2426" spans="1:7" x14ac:dyDescent="0.35">
      <c r="A2426" s="3">
        <v>2016</v>
      </c>
      <c r="B2426" t="s">
        <v>64</v>
      </c>
      <c r="C2426" t="s">
        <v>69</v>
      </c>
      <c r="D2426" t="s">
        <v>70</v>
      </c>
      <c r="E2426" t="s">
        <v>93</v>
      </c>
      <c r="F2426" t="s">
        <v>94</v>
      </c>
      <c r="G2426" s="35">
        <v>1360</v>
      </c>
    </row>
    <row r="2427" spans="1:7" x14ac:dyDescent="0.35">
      <c r="A2427" s="3">
        <v>2000</v>
      </c>
      <c r="B2427" t="s">
        <v>64</v>
      </c>
      <c r="C2427" t="s">
        <v>71</v>
      </c>
      <c r="D2427" t="s">
        <v>72</v>
      </c>
      <c r="E2427" t="s">
        <v>93</v>
      </c>
      <c r="F2427" t="s">
        <v>94</v>
      </c>
      <c r="G2427" s="35">
        <v>3340</v>
      </c>
    </row>
    <row r="2428" spans="1:7" x14ac:dyDescent="0.35">
      <c r="A2428" s="3">
        <v>2001</v>
      </c>
      <c r="B2428" t="s">
        <v>64</v>
      </c>
      <c r="C2428" t="s">
        <v>71</v>
      </c>
      <c r="D2428" t="s">
        <v>72</v>
      </c>
      <c r="E2428" t="s">
        <v>93</v>
      </c>
      <c r="F2428" t="s">
        <v>94</v>
      </c>
      <c r="G2428" s="35">
        <v>2226</v>
      </c>
    </row>
    <row r="2429" spans="1:7" x14ac:dyDescent="0.35">
      <c r="A2429" s="3">
        <v>2002</v>
      </c>
      <c r="B2429" t="s">
        <v>64</v>
      </c>
      <c r="C2429" t="s">
        <v>71</v>
      </c>
      <c r="D2429" t="s">
        <v>72</v>
      </c>
      <c r="E2429" t="s">
        <v>93</v>
      </c>
      <c r="F2429" t="s">
        <v>94</v>
      </c>
      <c r="G2429" s="35">
        <v>4922</v>
      </c>
    </row>
    <row r="2430" spans="1:7" x14ac:dyDescent="0.35">
      <c r="A2430" s="3">
        <v>2003</v>
      </c>
      <c r="B2430" t="s">
        <v>64</v>
      </c>
      <c r="C2430" t="s">
        <v>71</v>
      </c>
      <c r="D2430" t="s">
        <v>72</v>
      </c>
      <c r="E2430" t="s">
        <v>93</v>
      </c>
      <c r="F2430" t="s">
        <v>94</v>
      </c>
      <c r="G2430" s="35">
        <v>6083</v>
      </c>
    </row>
    <row r="2431" spans="1:7" x14ac:dyDescent="0.35">
      <c r="A2431" s="3">
        <v>2004</v>
      </c>
      <c r="B2431" t="s">
        <v>64</v>
      </c>
      <c r="C2431" t="s">
        <v>71</v>
      </c>
      <c r="D2431" t="s">
        <v>72</v>
      </c>
      <c r="E2431" t="s">
        <v>93</v>
      </c>
      <c r="F2431" t="s">
        <v>94</v>
      </c>
      <c r="G2431" s="35">
        <v>6326</v>
      </c>
    </row>
    <row r="2432" spans="1:7" x14ac:dyDescent="0.35">
      <c r="A2432" s="3">
        <v>2005</v>
      </c>
      <c r="B2432" t="s">
        <v>64</v>
      </c>
      <c r="C2432" t="s">
        <v>71</v>
      </c>
      <c r="D2432" t="s">
        <v>72</v>
      </c>
      <c r="E2432" t="s">
        <v>93</v>
      </c>
      <c r="F2432" t="s">
        <v>94</v>
      </c>
      <c r="G2432" s="35">
        <v>5645</v>
      </c>
    </row>
    <row r="2433" spans="1:7" x14ac:dyDescent="0.35">
      <c r="A2433" s="3">
        <v>2006</v>
      </c>
      <c r="B2433" t="s">
        <v>64</v>
      </c>
      <c r="C2433" t="s">
        <v>71</v>
      </c>
      <c r="D2433" t="s">
        <v>72</v>
      </c>
      <c r="E2433" t="s">
        <v>93</v>
      </c>
      <c r="F2433" t="s">
        <v>94</v>
      </c>
      <c r="G2433" s="35">
        <v>4550</v>
      </c>
    </row>
    <row r="2434" spans="1:7" x14ac:dyDescent="0.35">
      <c r="A2434" s="3">
        <v>2007</v>
      </c>
      <c r="B2434" t="s">
        <v>64</v>
      </c>
      <c r="C2434" t="s">
        <v>71</v>
      </c>
      <c r="D2434" t="s">
        <v>72</v>
      </c>
      <c r="E2434" t="s">
        <v>93</v>
      </c>
      <c r="F2434" t="s">
        <v>94</v>
      </c>
      <c r="G2434" s="35">
        <v>11417</v>
      </c>
    </row>
    <row r="2435" spans="1:7" x14ac:dyDescent="0.35">
      <c r="A2435" s="3">
        <v>2008</v>
      </c>
      <c r="B2435" t="s">
        <v>64</v>
      </c>
      <c r="C2435" t="s">
        <v>71</v>
      </c>
      <c r="D2435" t="s">
        <v>72</v>
      </c>
      <c r="E2435" t="s">
        <v>93</v>
      </c>
      <c r="F2435" t="s">
        <v>94</v>
      </c>
      <c r="G2435" s="35">
        <v>5554</v>
      </c>
    </row>
    <row r="2436" spans="1:7" x14ac:dyDescent="0.35">
      <c r="A2436" s="3">
        <v>2009</v>
      </c>
      <c r="B2436" t="s">
        <v>64</v>
      </c>
      <c r="C2436" t="s">
        <v>71</v>
      </c>
      <c r="D2436" t="s">
        <v>72</v>
      </c>
      <c r="E2436" t="s">
        <v>93</v>
      </c>
      <c r="F2436" t="s">
        <v>94</v>
      </c>
      <c r="G2436" s="35">
        <v>5187</v>
      </c>
    </row>
    <row r="2437" spans="1:7" x14ac:dyDescent="0.35">
      <c r="A2437" s="3">
        <v>2010</v>
      </c>
      <c r="B2437" t="s">
        <v>64</v>
      </c>
      <c r="C2437" t="s">
        <v>71</v>
      </c>
      <c r="D2437" t="s">
        <v>72</v>
      </c>
      <c r="E2437" t="s">
        <v>93</v>
      </c>
      <c r="F2437" t="s">
        <v>94</v>
      </c>
      <c r="G2437" s="35">
        <v>7357</v>
      </c>
    </row>
    <row r="2438" spans="1:7" x14ac:dyDescent="0.35">
      <c r="A2438" s="3">
        <v>2011</v>
      </c>
      <c r="B2438" t="s">
        <v>64</v>
      </c>
      <c r="C2438" t="s">
        <v>71</v>
      </c>
      <c r="D2438" t="s">
        <v>72</v>
      </c>
      <c r="E2438" t="s">
        <v>93</v>
      </c>
      <c r="F2438" t="s">
        <v>94</v>
      </c>
      <c r="G2438" s="35">
        <v>12184</v>
      </c>
    </row>
    <row r="2439" spans="1:7" x14ac:dyDescent="0.35">
      <c r="A2439" s="3">
        <v>2012</v>
      </c>
      <c r="B2439" t="s">
        <v>64</v>
      </c>
      <c r="C2439" t="s">
        <v>71</v>
      </c>
      <c r="D2439" t="s">
        <v>72</v>
      </c>
      <c r="E2439" t="s">
        <v>93</v>
      </c>
      <c r="F2439" t="s">
        <v>94</v>
      </c>
      <c r="G2439" s="35">
        <v>8389</v>
      </c>
    </row>
    <row r="2440" spans="1:7" x14ac:dyDescent="0.35">
      <c r="A2440" s="3">
        <v>2013</v>
      </c>
      <c r="B2440" t="s">
        <v>64</v>
      </c>
      <c r="C2440" t="s">
        <v>71</v>
      </c>
      <c r="D2440" t="s">
        <v>72</v>
      </c>
      <c r="E2440" t="s">
        <v>93</v>
      </c>
      <c r="F2440" t="s">
        <v>94</v>
      </c>
      <c r="G2440" s="35">
        <v>13639</v>
      </c>
    </row>
    <row r="2441" spans="1:7" x14ac:dyDescent="0.35">
      <c r="A2441" s="3">
        <v>2014</v>
      </c>
      <c r="B2441" t="s">
        <v>64</v>
      </c>
      <c r="C2441" t="s">
        <v>71</v>
      </c>
      <c r="D2441" t="s">
        <v>72</v>
      </c>
      <c r="E2441" t="s">
        <v>93</v>
      </c>
      <c r="F2441" t="s">
        <v>94</v>
      </c>
      <c r="G2441" s="35">
        <v>4706</v>
      </c>
    </row>
    <row r="2442" spans="1:7" x14ac:dyDescent="0.35">
      <c r="A2442" s="3">
        <v>2015</v>
      </c>
      <c r="B2442" t="s">
        <v>64</v>
      </c>
      <c r="C2442" t="s">
        <v>71</v>
      </c>
      <c r="D2442" t="s">
        <v>72</v>
      </c>
      <c r="E2442" t="s">
        <v>93</v>
      </c>
      <c r="F2442" t="s">
        <v>94</v>
      </c>
      <c r="G2442" s="35">
        <v>18876</v>
      </c>
    </row>
    <row r="2443" spans="1:7" x14ac:dyDescent="0.35">
      <c r="A2443" s="3">
        <v>2016</v>
      </c>
      <c r="B2443" t="s">
        <v>64</v>
      </c>
      <c r="C2443" t="s">
        <v>71</v>
      </c>
      <c r="D2443" t="s">
        <v>72</v>
      </c>
      <c r="E2443" t="s">
        <v>93</v>
      </c>
      <c r="F2443" t="s">
        <v>94</v>
      </c>
      <c r="G2443" s="35">
        <v>15274</v>
      </c>
    </row>
    <row r="2444" spans="1:7" x14ac:dyDescent="0.35">
      <c r="A2444" s="3">
        <v>2000</v>
      </c>
      <c r="B2444" t="s">
        <v>64</v>
      </c>
      <c r="C2444" t="s">
        <v>73</v>
      </c>
      <c r="D2444" t="s">
        <v>74</v>
      </c>
      <c r="E2444" t="s">
        <v>93</v>
      </c>
      <c r="F2444" t="s">
        <v>94</v>
      </c>
      <c r="G2444" s="35">
        <v>29940</v>
      </c>
    </row>
    <row r="2445" spans="1:7" x14ac:dyDescent="0.35">
      <c r="A2445" s="3">
        <v>2001</v>
      </c>
      <c r="B2445" t="s">
        <v>64</v>
      </c>
      <c r="C2445" t="s">
        <v>73</v>
      </c>
      <c r="D2445" t="s">
        <v>74</v>
      </c>
      <c r="E2445" t="s">
        <v>93</v>
      </c>
      <c r="F2445" t="s">
        <v>94</v>
      </c>
      <c r="G2445" s="35">
        <v>34306</v>
      </c>
    </row>
    <row r="2446" spans="1:7" x14ac:dyDescent="0.35">
      <c r="A2446" s="3">
        <v>2002</v>
      </c>
      <c r="B2446" t="s">
        <v>64</v>
      </c>
      <c r="C2446" t="s">
        <v>73</v>
      </c>
      <c r="D2446" t="s">
        <v>74</v>
      </c>
      <c r="E2446" t="s">
        <v>93</v>
      </c>
      <c r="F2446" t="s">
        <v>94</v>
      </c>
      <c r="G2446" s="35">
        <v>27636</v>
      </c>
    </row>
    <row r="2447" spans="1:7" x14ac:dyDescent="0.35">
      <c r="A2447" s="3">
        <v>2003</v>
      </c>
      <c r="B2447" t="s">
        <v>64</v>
      </c>
      <c r="C2447" t="s">
        <v>73</v>
      </c>
      <c r="D2447" t="s">
        <v>74</v>
      </c>
      <c r="E2447" t="s">
        <v>93</v>
      </c>
      <c r="F2447" t="s">
        <v>94</v>
      </c>
      <c r="G2447" s="35">
        <v>29753</v>
      </c>
    </row>
    <row r="2448" spans="1:7" x14ac:dyDescent="0.35">
      <c r="A2448" s="3">
        <v>2004</v>
      </c>
      <c r="B2448" t="s">
        <v>64</v>
      </c>
      <c r="C2448" t="s">
        <v>73</v>
      </c>
      <c r="D2448" t="s">
        <v>74</v>
      </c>
      <c r="E2448" t="s">
        <v>93</v>
      </c>
      <c r="F2448" t="s">
        <v>94</v>
      </c>
      <c r="G2448" s="35">
        <v>32549</v>
      </c>
    </row>
    <row r="2449" spans="1:7" x14ac:dyDescent="0.35">
      <c r="A2449" s="3">
        <v>2005</v>
      </c>
      <c r="B2449" t="s">
        <v>64</v>
      </c>
      <c r="C2449" t="s">
        <v>73</v>
      </c>
      <c r="D2449" t="s">
        <v>74</v>
      </c>
      <c r="E2449" t="s">
        <v>93</v>
      </c>
      <c r="F2449" t="s">
        <v>94</v>
      </c>
      <c r="G2449" s="35">
        <v>38160</v>
      </c>
    </row>
    <row r="2450" spans="1:7" x14ac:dyDescent="0.35">
      <c r="A2450" s="3">
        <v>2006</v>
      </c>
      <c r="B2450" t="s">
        <v>64</v>
      </c>
      <c r="C2450" t="s">
        <v>73</v>
      </c>
      <c r="D2450" t="s">
        <v>74</v>
      </c>
      <c r="E2450" t="s">
        <v>93</v>
      </c>
      <c r="F2450" t="s">
        <v>94</v>
      </c>
      <c r="G2450" s="35">
        <v>36727</v>
      </c>
    </row>
    <row r="2451" spans="1:7" x14ac:dyDescent="0.35">
      <c r="A2451" s="3">
        <v>2007</v>
      </c>
      <c r="B2451" t="s">
        <v>64</v>
      </c>
      <c r="C2451" t="s">
        <v>73</v>
      </c>
      <c r="D2451" t="s">
        <v>74</v>
      </c>
      <c r="E2451" t="s">
        <v>93</v>
      </c>
      <c r="F2451" t="s">
        <v>94</v>
      </c>
      <c r="G2451" s="35">
        <v>35671</v>
      </c>
    </row>
    <row r="2452" spans="1:7" x14ac:dyDescent="0.35">
      <c r="A2452" s="3">
        <v>2008</v>
      </c>
      <c r="B2452" t="s">
        <v>64</v>
      </c>
      <c r="C2452" t="s">
        <v>73</v>
      </c>
      <c r="D2452" t="s">
        <v>74</v>
      </c>
      <c r="E2452" t="s">
        <v>93</v>
      </c>
      <c r="F2452" t="s">
        <v>94</v>
      </c>
      <c r="G2452" s="35">
        <v>31871</v>
      </c>
    </row>
    <row r="2453" spans="1:7" x14ac:dyDescent="0.35">
      <c r="A2453" s="3">
        <v>2009</v>
      </c>
      <c r="B2453" t="s">
        <v>64</v>
      </c>
      <c r="C2453" t="s">
        <v>73</v>
      </c>
      <c r="D2453" t="s">
        <v>74</v>
      </c>
      <c r="E2453" t="s">
        <v>93</v>
      </c>
      <c r="F2453" t="s">
        <v>94</v>
      </c>
      <c r="G2453" s="35">
        <v>30494</v>
      </c>
    </row>
    <row r="2454" spans="1:7" x14ac:dyDescent="0.35">
      <c r="A2454" s="3">
        <v>2010</v>
      </c>
      <c r="B2454" t="s">
        <v>64</v>
      </c>
      <c r="C2454" t="s">
        <v>73</v>
      </c>
      <c r="D2454" t="s">
        <v>74</v>
      </c>
      <c r="E2454" t="s">
        <v>93</v>
      </c>
      <c r="F2454" t="s">
        <v>94</v>
      </c>
      <c r="G2454" s="35">
        <v>41336</v>
      </c>
    </row>
    <row r="2455" spans="1:7" x14ac:dyDescent="0.35">
      <c r="A2455" s="3">
        <v>2011</v>
      </c>
      <c r="B2455" t="s">
        <v>64</v>
      </c>
      <c r="C2455" t="s">
        <v>73</v>
      </c>
      <c r="D2455" t="s">
        <v>74</v>
      </c>
      <c r="E2455" t="s">
        <v>93</v>
      </c>
      <c r="F2455" t="s">
        <v>94</v>
      </c>
      <c r="G2455" s="35">
        <v>34970</v>
      </c>
    </row>
    <row r="2456" spans="1:7" x14ac:dyDescent="0.35">
      <c r="A2456" s="3">
        <v>2012</v>
      </c>
      <c r="B2456" t="s">
        <v>64</v>
      </c>
      <c r="C2456" t="s">
        <v>73</v>
      </c>
      <c r="D2456" t="s">
        <v>74</v>
      </c>
      <c r="E2456" t="s">
        <v>93</v>
      </c>
      <c r="F2456" t="s">
        <v>94</v>
      </c>
      <c r="G2456" s="35">
        <v>37728</v>
      </c>
    </row>
    <row r="2457" spans="1:7" x14ac:dyDescent="0.35">
      <c r="A2457" s="3">
        <v>2013</v>
      </c>
      <c r="B2457" t="s">
        <v>64</v>
      </c>
      <c r="C2457" t="s">
        <v>73</v>
      </c>
      <c r="D2457" t="s">
        <v>74</v>
      </c>
      <c r="E2457" t="s">
        <v>93</v>
      </c>
      <c r="F2457" t="s">
        <v>94</v>
      </c>
      <c r="G2457" s="35">
        <v>52297</v>
      </c>
    </row>
    <row r="2458" spans="1:7" x14ac:dyDescent="0.35">
      <c r="A2458" s="3">
        <v>2014</v>
      </c>
      <c r="B2458" t="s">
        <v>64</v>
      </c>
      <c r="C2458" t="s">
        <v>73</v>
      </c>
      <c r="D2458" t="s">
        <v>74</v>
      </c>
      <c r="E2458" t="s">
        <v>93</v>
      </c>
      <c r="F2458" t="s">
        <v>94</v>
      </c>
      <c r="G2458" s="35">
        <v>50135</v>
      </c>
    </row>
    <row r="2459" spans="1:7" x14ac:dyDescent="0.35">
      <c r="A2459" s="3">
        <v>2015</v>
      </c>
      <c r="B2459" t="s">
        <v>64</v>
      </c>
      <c r="C2459" t="s">
        <v>73</v>
      </c>
      <c r="D2459" t="s">
        <v>74</v>
      </c>
      <c r="E2459" t="s">
        <v>93</v>
      </c>
      <c r="F2459" t="s">
        <v>94</v>
      </c>
      <c r="G2459" s="35">
        <v>46429</v>
      </c>
    </row>
    <row r="2460" spans="1:7" x14ac:dyDescent="0.35">
      <c r="A2460" s="3">
        <v>2016</v>
      </c>
      <c r="B2460" t="s">
        <v>64</v>
      </c>
      <c r="C2460" t="s">
        <v>73</v>
      </c>
      <c r="D2460" t="s">
        <v>74</v>
      </c>
      <c r="E2460" t="s">
        <v>93</v>
      </c>
      <c r="F2460" t="s">
        <v>94</v>
      </c>
      <c r="G2460" s="35">
        <v>43421</v>
      </c>
    </row>
    <row r="2461" spans="1:7" x14ac:dyDescent="0.35">
      <c r="A2461" s="3">
        <v>2000</v>
      </c>
      <c r="B2461" t="s">
        <v>64</v>
      </c>
      <c r="C2461" t="s">
        <v>75</v>
      </c>
      <c r="D2461" t="s">
        <v>76</v>
      </c>
      <c r="E2461" t="s">
        <v>93</v>
      </c>
      <c r="F2461" t="s">
        <v>94</v>
      </c>
      <c r="G2461" s="35">
        <v>27543</v>
      </c>
    </row>
    <row r="2462" spans="1:7" x14ac:dyDescent="0.35">
      <c r="A2462" s="3">
        <v>2001</v>
      </c>
      <c r="B2462" t="s">
        <v>64</v>
      </c>
      <c r="C2462" t="s">
        <v>75</v>
      </c>
      <c r="D2462" t="s">
        <v>76</v>
      </c>
      <c r="E2462" t="s">
        <v>93</v>
      </c>
      <c r="F2462" t="s">
        <v>94</v>
      </c>
      <c r="G2462" s="35">
        <v>25976</v>
      </c>
    </row>
    <row r="2463" spans="1:7" x14ac:dyDescent="0.35">
      <c r="A2463" s="3">
        <v>2002</v>
      </c>
      <c r="B2463" t="s">
        <v>64</v>
      </c>
      <c r="C2463" t="s">
        <v>75</v>
      </c>
      <c r="D2463" t="s">
        <v>76</v>
      </c>
      <c r="E2463" t="s">
        <v>93</v>
      </c>
      <c r="F2463" t="s">
        <v>94</v>
      </c>
      <c r="G2463" s="35">
        <v>27140</v>
      </c>
    </row>
    <row r="2464" spans="1:7" x14ac:dyDescent="0.35">
      <c r="A2464" s="3">
        <v>2003</v>
      </c>
      <c r="B2464" t="s">
        <v>64</v>
      </c>
      <c r="C2464" t="s">
        <v>75</v>
      </c>
      <c r="D2464" t="s">
        <v>76</v>
      </c>
      <c r="E2464" t="s">
        <v>93</v>
      </c>
      <c r="F2464" t="s">
        <v>94</v>
      </c>
      <c r="G2464" s="35">
        <v>21956</v>
      </c>
    </row>
    <row r="2465" spans="1:7" x14ac:dyDescent="0.35">
      <c r="A2465" s="3">
        <v>2004</v>
      </c>
      <c r="B2465" t="s">
        <v>64</v>
      </c>
      <c r="C2465" t="s">
        <v>75</v>
      </c>
      <c r="D2465" t="s">
        <v>76</v>
      </c>
      <c r="E2465" t="s">
        <v>93</v>
      </c>
      <c r="F2465" t="s">
        <v>94</v>
      </c>
      <c r="G2465" s="35">
        <v>17095</v>
      </c>
    </row>
    <row r="2466" spans="1:7" x14ac:dyDescent="0.35">
      <c r="A2466" s="3">
        <v>2005</v>
      </c>
      <c r="B2466" t="s">
        <v>64</v>
      </c>
      <c r="C2466" t="s">
        <v>75</v>
      </c>
      <c r="D2466" t="s">
        <v>76</v>
      </c>
      <c r="E2466" t="s">
        <v>93</v>
      </c>
      <c r="F2466" t="s">
        <v>94</v>
      </c>
      <c r="G2466" s="35">
        <v>23827</v>
      </c>
    </row>
    <row r="2467" spans="1:7" x14ac:dyDescent="0.35">
      <c r="A2467" s="3">
        <v>2006</v>
      </c>
      <c r="B2467" t="s">
        <v>64</v>
      </c>
      <c r="C2467" t="s">
        <v>75</v>
      </c>
      <c r="D2467" t="s">
        <v>76</v>
      </c>
      <c r="E2467" t="s">
        <v>93</v>
      </c>
      <c r="F2467" t="s">
        <v>94</v>
      </c>
      <c r="G2467" s="35">
        <v>37503</v>
      </c>
    </row>
    <row r="2468" spans="1:7" x14ac:dyDescent="0.35">
      <c r="A2468" s="3">
        <v>2007</v>
      </c>
      <c r="B2468" t="s">
        <v>64</v>
      </c>
      <c r="C2468" t="s">
        <v>75</v>
      </c>
      <c r="D2468" t="s">
        <v>76</v>
      </c>
      <c r="E2468" t="s">
        <v>93</v>
      </c>
      <c r="F2468" t="s">
        <v>94</v>
      </c>
      <c r="G2468" s="35">
        <v>36537</v>
      </c>
    </row>
    <row r="2469" spans="1:7" x14ac:dyDescent="0.35">
      <c r="A2469" s="3">
        <v>2008</v>
      </c>
      <c r="B2469" t="s">
        <v>64</v>
      </c>
      <c r="C2469" t="s">
        <v>75</v>
      </c>
      <c r="D2469" t="s">
        <v>76</v>
      </c>
      <c r="E2469" t="s">
        <v>93</v>
      </c>
      <c r="F2469" t="s">
        <v>94</v>
      </c>
      <c r="G2469" s="35">
        <v>36747</v>
      </c>
    </row>
    <row r="2470" spans="1:7" x14ac:dyDescent="0.35">
      <c r="A2470" s="3">
        <v>2009</v>
      </c>
      <c r="B2470" t="s">
        <v>64</v>
      </c>
      <c r="C2470" t="s">
        <v>75</v>
      </c>
      <c r="D2470" t="s">
        <v>76</v>
      </c>
      <c r="E2470" t="s">
        <v>93</v>
      </c>
      <c r="F2470" t="s">
        <v>94</v>
      </c>
      <c r="G2470" s="35">
        <v>26423</v>
      </c>
    </row>
    <row r="2471" spans="1:7" x14ac:dyDescent="0.35">
      <c r="A2471" s="3">
        <v>2010</v>
      </c>
      <c r="B2471" t="s">
        <v>64</v>
      </c>
      <c r="C2471" t="s">
        <v>75</v>
      </c>
      <c r="D2471" t="s">
        <v>76</v>
      </c>
      <c r="E2471" t="s">
        <v>93</v>
      </c>
      <c r="F2471" t="s">
        <v>94</v>
      </c>
      <c r="G2471" s="35">
        <v>26981</v>
      </c>
    </row>
    <row r="2472" spans="1:7" x14ac:dyDescent="0.35">
      <c r="A2472" s="3">
        <v>2011</v>
      </c>
      <c r="B2472" t="s">
        <v>64</v>
      </c>
      <c r="C2472" t="s">
        <v>75</v>
      </c>
      <c r="D2472" t="s">
        <v>76</v>
      </c>
      <c r="E2472" t="s">
        <v>93</v>
      </c>
      <c r="F2472" t="s">
        <v>94</v>
      </c>
      <c r="G2472" s="35">
        <v>24483</v>
      </c>
    </row>
    <row r="2473" spans="1:7" x14ac:dyDescent="0.35">
      <c r="A2473" s="3">
        <v>2012</v>
      </c>
      <c r="B2473" t="s">
        <v>64</v>
      </c>
      <c r="C2473" t="s">
        <v>75</v>
      </c>
      <c r="D2473" t="s">
        <v>76</v>
      </c>
      <c r="E2473" t="s">
        <v>93</v>
      </c>
      <c r="F2473" t="s">
        <v>94</v>
      </c>
      <c r="G2473" s="35">
        <v>29448</v>
      </c>
    </row>
    <row r="2474" spans="1:7" x14ac:dyDescent="0.35">
      <c r="A2474" s="3">
        <v>2013</v>
      </c>
      <c r="B2474" t="s">
        <v>64</v>
      </c>
      <c r="C2474" t="s">
        <v>75</v>
      </c>
      <c r="D2474" t="s">
        <v>76</v>
      </c>
      <c r="E2474" t="s">
        <v>93</v>
      </c>
      <c r="F2474" t="s">
        <v>94</v>
      </c>
      <c r="G2474" s="35">
        <v>40214</v>
      </c>
    </row>
    <row r="2475" spans="1:7" x14ac:dyDescent="0.35">
      <c r="A2475" s="3">
        <v>2014</v>
      </c>
      <c r="B2475" t="s">
        <v>64</v>
      </c>
      <c r="C2475" t="s">
        <v>75</v>
      </c>
      <c r="D2475" t="s">
        <v>76</v>
      </c>
      <c r="E2475" t="s">
        <v>93</v>
      </c>
      <c r="F2475" t="s">
        <v>94</v>
      </c>
      <c r="G2475" s="35">
        <v>34651</v>
      </c>
    </row>
    <row r="2476" spans="1:7" x14ac:dyDescent="0.35">
      <c r="A2476" s="3">
        <v>2015</v>
      </c>
      <c r="B2476" t="s">
        <v>64</v>
      </c>
      <c r="C2476" t="s">
        <v>75</v>
      </c>
      <c r="D2476" t="s">
        <v>76</v>
      </c>
      <c r="E2476" t="s">
        <v>93</v>
      </c>
      <c r="F2476" t="s">
        <v>94</v>
      </c>
      <c r="G2476" s="35">
        <v>82452</v>
      </c>
    </row>
    <row r="2477" spans="1:7" x14ac:dyDescent="0.35">
      <c r="A2477" s="3">
        <v>2016</v>
      </c>
      <c r="B2477" t="s">
        <v>64</v>
      </c>
      <c r="C2477" t="s">
        <v>75</v>
      </c>
      <c r="D2477" t="s">
        <v>76</v>
      </c>
      <c r="E2477" t="s">
        <v>93</v>
      </c>
      <c r="F2477" t="s">
        <v>94</v>
      </c>
      <c r="G2477" s="35">
        <v>59439</v>
      </c>
    </row>
    <row r="2478" spans="1:7" x14ac:dyDescent="0.35">
      <c r="A2478" s="3">
        <v>2000</v>
      </c>
      <c r="B2478" t="s">
        <v>53</v>
      </c>
      <c r="C2478" t="s">
        <v>77</v>
      </c>
      <c r="D2478" t="s">
        <v>78</v>
      </c>
      <c r="E2478" t="s">
        <v>93</v>
      </c>
      <c r="F2478" t="s">
        <v>94</v>
      </c>
      <c r="G2478" s="35">
        <v>19748</v>
      </c>
    </row>
    <row r="2479" spans="1:7" x14ac:dyDescent="0.35">
      <c r="A2479" s="3">
        <v>2001</v>
      </c>
      <c r="B2479" t="s">
        <v>53</v>
      </c>
      <c r="C2479" t="s">
        <v>77</v>
      </c>
      <c r="D2479" t="s">
        <v>78</v>
      </c>
      <c r="E2479" t="s">
        <v>93</v>
      </c>
      <c r="F2479" t="s">
        <v>94</v>
      </c>
      <c r="G2479" s="35">
        <v>19390</v>
      </c>
    </row>
    <row r="2480" spans="1:7" x14ac:dyDescent="0.35">
      <c r="A2480" s="3">
        <v>2002</v>
      </c>
      <c r="B2480" t="s">
        <v>53</v>
      </c>
      <c r="C2480" t="s">
        <v>77</v>
      </c>
      <c r="D2480" t="s">
        <v>78</v>
      </c>
      <c r="E2480" t="s">
        <v>93</v>
      </c>
      <c r="F2480" t="s">
        <v>94</v>
      </c>
      <c r="G2480" s="35">
        <v>12910</v>
      </c>
    </row>
    <row r="2481" spans="1:7" x14ac:dyDescent="0.35">
      <c r="A2481" s="3">
        <v>2003</v>
      </c>
      <c r="B2481" t="s">
        <v>53</v>
      </c>
      <c r="C2481" t="s">
        <v>77</v>
      </c>
      <c r="D2481" t="s">
        <v>78</v>
      </c>
      <c r="E2481" t="s">
        <v>93</v>
      </c>
      <c r="F2481" t="s">
        <v>94</v>
      </c>
      <c r="G2481" s="35">
        <v>14256</v>
      </c>
    </row>
    <row r="2482" spans="1:7" x14ac:dyDescent="0.35">
      <c r="A2482" s="3">
        <v>2004</v>
      </c>
      <c r="B2482" t="s">
        <v>53</v>
      </c>
      <c r="C2482" t="s">
        <v>77</v>
      </c>
      <c r="D2482" t="s">
        <v>78</v>
      </c>
      <c r="E2482" t="s">
        <v>93</v>
      </c>
      <c r="F2482" t="s">
        <v>94</v>
      </c>
      <c r="G2482" s="35">
        <v>12205</v>
      </c>
    </row>
    <row r="2483" spans="1:7" x14ac:dyDescent="0.35">
      <c r="A2483" s="3">
        <v>2005</v>
      </c>
      <c r="B2483" t="s">
        <v>53</v>
      </c>
      <c r="C2483" t="s">
        <v>77</v>
      </c>
      <c r="D2483" t="s">
        <v>78</v>
      </c>
      <c r="E2483" t="s">
        <v>93</v>
      </c>
      <c r="F2483" t="s">
        <v>94</v>
      </c>
      <c r="G2483" s="35">
        <v>18017</v>
      </c>
    </row>
    <row r="2484" spans="1:7" x14ac:dyDescent="0.35">
      <c r="A2484" s="3">
        <v>2006</v>
      </c>
      <c r="B2484" t="s">
        <v>53</v>
      </c>
      <c r="C2484" t="s">
        <v>77</v>
      </c>
      <c r="D2484" t="s">
        <v>78</v>
      </c>
      <c r="E2484" t="s">
        <v>93</v>
      </c>
      <c r="F2484" t="s">
        <v>94</v>
      </c>
      <c r="G2484" s="35">
        <v>22264</v>
      </c>
    </row>
    <row r="2485" spans="1:7" x14ac:dyDescent="0.35">
      <c r="A2485" s="3">
        <v>2007</v>
      </c>
      <c r="B2485" t="s">
        <v>53</v>
      </c>
      <c r="C2485" t="s">
        <v>77</v>
      </c>
      <c r="D2485" t="s">
        <v>78</v>
      </c>
      <c r="E2485" t="s">
        <v>93</v>
      </c>
      <c r="F2485" t="s">
        <v>94</v>
      </c>
      <c r="G2485" s="35">
        <v>19778</v>
      </c>
    </row>
    <row r="2486" spans="1:7" x14ac:dyDescent="0.35">
      <c r="A2486" s="3">
        <v>2008</v>
      </c>
      <c r="B2486" t="s">
        <v>53</v>
      </c>
      <c r="C2486" t="s">
        <v>77</v>
      </c>
      <c r="D2486" t="s">
        <v>78</v>
      </c>
      <c r="E2486" t="s">
        <v>93</v>
      </c>
      <c r="F2486" t="s">
        <v>94</v>
      </c>
      <c r="G2486" s="35">
        <v>20977</v>
      </c>
    </row>
    <row r="2487" spans="1:7" x14ac:dyDescent="0.35">
      <c r="A2487" s="3">
        <v>2009</v>
      </c>
      <c r="B2487" t="s">
        <v>53</v>
      </c>
      <c r="C2487" t="s">
        <v>77</v>
      </c>
      <c r="D2487" t="s">
        <v>78</v>
      </c>
      <c r="E2487" t="s">
        <v>93</v>
      </c>
      <c r="F2487" t="s">
        <v>94</v>
      </c>
      <c r="G2487" s="35">
        <v>18313</v>
      </c>
    </row>
    <row r="2488" spans="1:7" x14ac:dyDescent="0.35">
      <c r="A2488" s="3">
        <v>2010</v>
      </c>
      <c r="B2488" t="s">
        <v>53</v>
      </c>
      <c r="C2488" t="s">
        <v>77</v>
      </c>
      <c r="D2488" t="s">
        <v>78</v>
      </c>
      <c r="E2488" t="s">
        <v>93</v>
      </c>
      <c r="F2488" t="s">
        <v>94</v>
      </c>
      <c r="G2488" s="35">
        <v>13088</v>
      </c>
    </row>
    <row r="2489" spans="1:7" x14ac:dyDescent="0.35">
      <c r="A2489" s="3">
        <v>2011</v>
      </c>
      <c r="B2489" t="s">
        <v>53</v>
      </c>
      <c r="C2489" t="s">
        <v>77</v>
      </c>
      <c r="D2489" t="s">
        <v>78</v>
      </c>
      <c r="E2489" t="s">
        <v>93</v>
      </c>
      <c r="F2489" t="s">
        <v>94</v>
      </c>
      <c r="G2489" s="35">
        <v>22620</v>
      </c>
    </row>
    <row r="2490" spans="1:7" x14ac:dyDescent="0.35">
      <c r="A2490" s="3">
        <v>2012</v>
      </c>
      <c r="B2490" t="s">
        <v>53</v>
      </c>
      <c r="C2490" t="s">
        <v>77</v>
      </c>
      <c r="D2490" t="s">
        <v>78</v>
      </c>
      <c r="E2490" t="s">
        <v>93</v>
      </c>
      <c r="F2490" t="s">
        <v>94</v>
      </c>
      <c r="G2490" s="35">
        <v>18559</v>
      </c>
    </row>
    <row r="2491" spans="1:7" x14ac:dyDescent="0.35">
      <c r="A2491" s="3">
        <v>2013</v>
      </c>
      <c r="B2491" t="s">
        <v>53</v>
      </c>
      <c r="C2491" t="s">
        <v>77</v>
      </c>
      <c r="D2491" t="s">
        <v>78</v>
      </c>
      <c r="E2491" t="s">
        <v>93</v>
      </c>
      <c r="F2491" t="s">
        <v>94</v>
      </c>
      <c r="G2491" s="35">
        <v>20690</v>
      </c>
    </row>
    <row r="2492" spans="1:7" x14ac:dyDescent="0.35">
      <c r="A2492" s="3">
        <v>2014</v>
      </c>
      <c r="B2492" t="s">
        <v>53</v>
      </c>
      <c r="C2492" t="s">
        <v>77</v>
      </c>
      <c r="D2492" t="s">
        <v>78</v>
      </c>
      <c r="E2492" t="s">
        <v>93</v>
      </c>
      <c r="F2492" t="s">
        <v>94</v>
      </c>
      <c r="G2492" s="35">
        <v>33997</v>
      </c>
    </row>
    <row r="2493" spans="1:7" x14ac:dyDescent="0.35">
      <c r="A2493" s="3">
        <v>2015</v>
      </c>
      <c r="B2493" t="s">
        <v>53</v>
      </c>
      <c r="C2493" t="s">
        <v>77</v>
      </c>
      <c r="D2493" t="s">
        <v>78</v>
      </c>
      <c r="E2493" t="s">
        <v>93</v>
      </c>
      <c r="F2493" t="s">
        <v>94</v>
      </c>
      <c r="G2493" s="35">
        <v>12505</v>
      </c>
    </row>
    <row r="2494" spans="1:7" x14ac:dyDescent="0.35">
      <c r="A2494" s="3">
        <v>2016</v>
      </c>
      <c r="B2494" t="s">
        <v>53</v>
      </c>
      <c r="C2494" t="s">
        <v>77</v>
      </c>
      <c r="D2494" t="s">
        <v>78</v>
      </c>
      <c r="E2494" t="s">
        <v>93</v>
      </c>
      <c r="F2494" t="s">
        <v>94</v>
      </c>
      <c r="G2494" s="35">
        <v>20723</v>
      </c>
    </row>
    <row r="2495" spans="1:7" x14ac:dyDescent="0.35">
      <c r="A2495" s="3">
        <v>2000</v>
      </c>
      <c r="B2495" t="s">
        <v>15</v>
      </c>
      <c r="C2495" t="s">
        <v>51</v>
      </c>
      <c r="D2495" t="s">
        <v>52</v>
      </c>
      <c r="E2495" t="s">
        <v>93</v>
      </c>
      <c r="F2495" t="s">
        <v>94</v>
      </c>
      <c r="G2495" s="35">
        <v>5118</v>
      </c>
    </row>
    <row r="2496" spans="1:7" x14ac:dyDescent="0.35">
      <c r="A2496" s="3">
        <v>2001</v>
      </c>
      <c r="B2496" t="s">
        <v>15</v>
      </c>
      <c r="C2496" t="s">
        <v>51</v>
      </c>
      <c r="D2496" t="s">
        <v>52</v>
      </c>
      <c r="E2496" t="s">
        <v>93</v>
      </c>
      <c r="F2496" t="s">
        <v>94</v>
      </c>
      <c r="G2496" s="35">
        <v>7715</v>
      </c>
    </row>
    <row r="2497" spans="1:7" x14ac:dyDescent="0.35">
      <c r="A2497" s="3">
        <v>2002</v>
      </c>
      <c r="B2497" t="s">
        <v>15</v>
      </c>
      <c r="C2497" t="s">
        <v>51</v>
      </c>
      <c r="D2497" t="s">
        <v>52</v>
      </c>
      <c r="E2497" t="s">
        <v>93</v>
      </c>
      <c r="F2497" t="s">
        <v>94</v>
      </c>
      <c r="G2497" s="35">
        <v>8069</v>
      </c>
    </row>
    <row r="2498" spans="1:7" x14ac:dyDescent="0.35">
      <c r="A2498" s="3">
        <v>2003</v>
      </c>
      <c r="B2498" t="s">
        <v>15</v>
      </c>
      <c r="C2498" t="s">
        <v>51</v>
      </c>
      <c r="D2498" t="s">
        <v>52</v>
      </c>
      <c r="E2498" t="s">
        <v>93</v>
      </c>
      <c r="F2498" t="s">
        <v>94</v>
      </c>
      <c r="G2498" s="35">
        <v>8194</v>
      </c>
    </row>
    <row r="2499" spans="1:7" x14ac:dyDescent="0.35">
      <c r="A2499" s="3">
        <v>2004</v>
      </c>
      <c r="B2499" t="s">
        <v>15</v>
      </c>
      <c r="C2499" t="s">
        <v>51</v>
      </c>
      <c r="D2499" t="s">
        <v>52</v>
      </c>
      <c r="E2499" t="s">
        <v>93</v>
      </c>
      <c r="F2499" t="s">
        <v>94</v>
      </c>
      <c r="G2499" s="35">
        <v>9711</v>
      </c>
    </row>
    <row r="2500" spans="1:7" x14ac:dyDescent="0.35">
      <c r="A2500" s="3">
        <v>2005</v>
      </c>
      <c r="B2500" t="s">
        <v>15</v>
      </c>
      <c r="C2500" t="s">
        <v>51</v>
      </c>
      <c r="D2500" t="s">
        <v>52</v>
      </c>
      <c r="E2500" t="s">
        <v>93</v>
      </c>
      <c r="F2500" t="s">
        <v>94</v>
      </c>
      <c r="G2500" s="35">
        <v>12309</v>
      </c>
    </row>
    <row r="2501" spans="1:7" x14ac:dyDescent="0.35">
      <c r="A2501" s="3">
        <v>2006</v>
      </c>
      <c r="B2501" t="s">
        <v>15</v>
      </c>
      <c r="C2501" t="s">
        <v>51</v>
      </c>
      <c r="D2501" t="s">
        <v>52</v>
      </c>
      <c r="E2501" t="s">
        <v>93</v>
      </c>
      <c r="F2501" t="s">
        <v>94</v>
      </c>
      <c r="G2501" s="35">
        <v>7197</v>
      </c>
    </row>
    <row r="2502" spans="1:7" x14ac:dyDescent="0.35">
      <c r="A2502" s="3">
        <v>2007</v>
      </c>
      <c r="B2502" t="s">
        <v>15</v>
      </c>
      <c r="C2502" t="s">
        <v>51</v>
      </c>
      <c r="D2502" t="s">
        <v>52</v>
      </c>
      <c r="E2502" t="s">
        <v>93</v>
      </c>
      <c r="F2502" t="s">
        <v>94</v>
      </c>
      <c r="G2502" s="35">
        <v>6387</v>
      </c>
    </row>
    <row r="2503" spans="1:7" x14ac:dyDescent="0.35">
      <c r="A2503" s="3">
        <v>2008</v>
      </c>
      <c r="B2503" t="s">
        <v>15</v>
      </c>
      <c r="C2503" t="s">
        <v>51</v>
      </c>
      <c r="D2503" t="s">
        <v>52</v>
      </c>
      <c r="E2503" t="s">
        <v>93</v>
      </c>
      <c r="F2503" t="s">
        <v>94</v>
      </c>
      <c r="G2503" s="35">
        <v>9453</v>
      </c>
    </row>
    <row r="2504" spans="1:7" x14ac:dyDescent="0.35">
      <c r="A2504" s="3">
        <v>2009</v>
      </c>
      <c r="B2504" t="s">
        <v>15</v>
      </c>
      <c r="C2504" t="s">
        <v>51</v>
      </c>
      <c r="D2504" t="s">
        <v>52</v>
      </c>
      <c r="E2504" t="s">
        <v>93</v>
      </c>
      <c r="F2504" t="s">
        <v>94</v>
      </c>
      <c r="G2504" s="35">
        <v>6879</v>
      </c>
    </row>
    <row r="2505" spans="1:7" x14ac:dyDescent="0.35">
      <c r="A2505" s="3">
        <v>2010</v>
      </c>
      <c r="B2505" t="s">
        <v>15</v>
      </c>
      <c r="C2505" t="s">
        <v>51</v>
      </c>
      <c r="D2505" t="s">
        <v>52</v>
      </c>
      <c r="E2505" t="s">
        <v>93</v>
      </c>
      <c r="F2505" t="s">
        <v>94</v>
      </c>
      <c r="G2505" s="35">
        <v>7092</v>
      </c>
    </row>
    <row r="2506" spans="1:7" x14ac:dyDescent="0.35">
      <c r="A2506" s="3">
        <v>2011</v>
      </c>
      <c r="B2506" t="s">
        <v>15</v>
      </c>
      <c r="C2506" t="s">
        <v>51</v>
      </c>
      <c r="D2506" t="s">
        <v>52</v>
      </c>
      <c r="E2506" t="s">
        <v>93</v>
      </c>
      <c r="F2506" t="s">
        <v>94</v>
      </c>
      <c r="G2506" s="35">
        <v>6986</v>
      </c>
    </row>
    <row r="2507" spans="1:7" x14ac:dyDescent="0.35">
      <c r="A2507" s="3">
        <v>2012</v>
      </c>
      <c r="B2507" t="s">
        <v>15</v>
      </c>
      <c r="C2507" t="s">
        <v>51</v>
      </c>
      <c r="D2507" t="s">
        <v>52</v>
      </c>
      <c r="E2507" t="s">
        <v>93</v>
      </c>
      <c r="F2507" t="s">
        <v>94</v>
      </c>
      <c r="G2507" s="35">
        <v>8739</v>
      </c>
    </row>
    <row r="2508" spans="1:7" x14ac:dyDescent="0.35">
      <c r="A2508" s="3">
        <v>2013</v>
      </c>
      <c r="B2508" t="s">
        <v>15</v>
      </c>
      <c r="C2508" t="s">
        <v>51</v>
      </c>
      <c r="D2508" t="s">
        <v>52</v>
      </c>
      <c r="E2508" t="s">
        <v>93</v>
      </c>
      <c r="F2508" t="s">
        <v>94</v>
      </c>
      <c r="G2508" s="35">
        <v>12088</v>
      </c>
    </row>
    <row r="2509" spans="1:7" x14ac:dyDescent="0.35">
      <c r="A2509" s="3">
        <v>2014</v>
      </c>
      <c r="B2509" t="s">
        <v>15</v>
      </c>
      <c r="C2509" t="s">
        <v>51</v>
      </c>
      <c r="D2509" t="s">
        <v>52</v>
      </c>
      <c r="E2509" t="s">
        <v>93</v>
      </c>
      <c r="F2509" t="s">
        <v>94</v>
      </c>
      <c r="G2509" s="35">
        <v>11814</v>
      </c>
    </row>
    <row r="2510" spans="1:7" x14ac:dyDescent="0.35">
      <c r="A2510" s="3">
        <v>2015</v>
      </c>
      <c r="B2510" t="s">
        <v>15</v>
      </c>
      <c r="C2510" t="s">
        <v>51</v>
      </c>
      <c r="D2510" t="s">
        <v>52</v>
      </c>
      <c r="E2510" t="s">
        <v>93</v>
      </c>
      <c r="F2510" t="s">
        <v>94</v>
      </c>
      <c r="G2510" s="35">
        <v>9638</v>
      </c>
    </row>
    <row r="2511" spans="1:7" x14ac:dyDescent="0.35">
      <c r="A2511" s="3">
        <v>2016</v>
      </c>
      <c r="B2511" t="s">
        <v>15</v>
      </c>
      <c r="C2511" t="s">
        <v>51</v>
      </c>
      <c r="D2511" t="s">
        <v>52</v>
      </c>
      <c r="E2511" t="s">
        <v>93</v>
      </c>
      <c r="F2511" t="s">
        <v>94</v>
      </c>
      <c r="G2511" s="35">
        <v>10634</v>
      </c>
    </row>
    <row r="2512" spans="1:7" x14ac:dyDescent="0.35">
      <c r="A2512" s="3">
        <v>2000</v>
      </c>
      <c r="B2512" t="s">
        <v>15</v>
      </c>
      <c r="C2512" t="s">
        <v>79</v>
      </c>
      <c r="D2512" t="s">
        <v>80</v>
      </c>
      <c r="E2512" t="s">
        <v>93</v>
      </c>
      <c r="F2512" t="s">
        <v>94</v>
      </c>
      <c r="G2512" s="35">
        <v>15198</v>
      </c>
    </row>
    <row r="2513" spans="1:7" x14ac:dyDescent="0.35">
      <c r="A2513" s="3">
        <v>2001</v>
      </c>
      <c r="B2513" t="s">
        <v>15</v>
      </c>
      <c r="C2513" t="s">
        <v>79</v>
      </c>
      <c r="D2513" t="s">
        <v>80</v>
      </c>
      <c r="E2513" t="s">
        <v>93</v>
      </c>
      <c r="F2513" t="s">
        <v>94</v>
      </c>
      <c r="G2513" s="35">
        <v>13772</v>
      </c>
    </row>
    <row r="2514" spans="1:7" x14ac:dyDescent="0.35">
      <c r="A2514" s="3">
        <v>2002</v>
      </c>
      <c r="B2514" t="s">
        <v>15</v>
      </c>
      <c r="C2514" t="s">
        <v>79</v>
      </c>
      <c r="D2514" t="s">
        <v>80</v>
      </c>
      <c r="E2514" t="s">
        <v>93</v>
      </c>
      <c r="F2514" t="s">
        <v>94</v>
      </c>
      <c r="G2514" s="35">
        <v>11735</v>
      </c>
    </row>
    <row r="2515" spans="1:7" x14ac:dyDescent="0.35">
      <c r="A2515" s="3">
        <v>2003</v>
      </c>
      <c r="B2515" t="s">
        <v>15</v>
      </c>
      <c r="C2515" t="s">
        <v>79</v>
      </c>
      <c r="D2515" t="s">
        <v>80</v>
      </c>
      <c r="E2515" t="s">
        <v>93</v>
      </c>
      <c r="F2515" t="s">
        <v>94</v>
      </c>
      <c r="G2515" s="35">
        <v>7985</v>
      </c>
    </row>
    <row r="2516" spans="1:7" x14ac:dyDescent="0.35">
      <c r="A2516" s="3">
        <v>2004</v>
      </c>
      <c r="B2516" t="s">
        <v>15</v>
      </c>
      <c r="C2516" t="s">
        <v>79</v>
      </c>
      <c r="D2516" t="s">
        <v>80</v>
      </c>
      <c r="E2516" t="s">
        <v>93</v>
      </c>
      <c r="F2516" t="s">
        <v>94</v>
      </c>
      <c r="G2516" s="35">
        <v>16221</v>
      </c>
    </row>
    <row r="2517" spans="1:7" x14ac:dyDescent="0.35">
      <c r="A2517" s="3">
        <v>2005</v>
      </c>
      <c r="B2517" t="s">
        <v>15</v>
      </c>
      <c r="C2517" t="s">
        <v>79</v>
      </c>
      <c r="D2517" t="s">
        <v>80</v>
      </c>
      <c r="E2517" t="s">
        <v>93</v>
      </c>
      <c r="F2517" t="s">
        <v>94</v>
      </c>
      <c r="G2517" s="35">
        <v>14869</v>
      </c>
    </row>
    <row r="2518" spans="1:7" x14ac:dyDescent="0.35">
      <c r="A2518" s="3">
        <v>2006</v>
      </c>
      <c r="B2518" t="s">
        <v>15</v>
      </c>
      <c r="C2518" t="s">
        <v>79</v>
      </c>
      <c r="D2518" t="s">
        <v>80</v>
      </c>
      <c r="E2518" t="s">
        <v>93</v>
      </c>
      <c r="F2518" t="s">
        <v>94</v>
      </c>
      <c r="G2518" s="35">
        <v>13103</v>
      </c>
    </row>
    <row r="2519" spans="1:7" x14ac:dyDescent="0.35">
      <c r="A2519" s="3">
        <v>2007</v>
      </c>
      <c r="B2519" t="s">
        <v>15</v>
      </c>
      <c r="C2519" t="s">
        <v>79</v>
      </c>
      <c r="D2519" t="s">
        <v>80</v>
      </c>
      <c r="E2519" t="s">
        <v>93</v>
      </c>
      <c r="F2519" t="s">
        <v>94</v>
      </c>
      <c r="G2519" s="35">
        <v>13758</v>
      </c>
    </row>
    <row r="2520" spans="1:7" x14ac:dyDescent="0.35">
      <c r="A2520" s="3">
        <v>2008</v>
      </c>
      <c r="B2520" t="s">
        <v>15</v>
      </c>
      <c r="C2520" t="s">
        <v>79</v>
      </c>
      <c r="D2520" t="s">
        <v>80</v>
      </c>
      <c r="E2520" t="s">
        <v>93</v>
      </c>
      <c r="F2520" t="s">
        <v>94</v>
      </c>
      <c r="G2520" s="35">
        <v>8014</v>
      </c>
    </row>
    <row r="2521" spans="1:7" x14ac:dyDescent="0.35">
      <c r="A2521" s="3">
        <v>2009</v>
      </c>
      <c r="B2521" t="s">
        <v>15</v>
      </c>
      <c r="C2521" t="s">
        <v>79</v>
      </c>
      <c r="D2521" t="s">
        <v>80</v>
      </c>
      <c r="E2521" t="s">
        <v>93</v>
      </c>
      <c r="F2521" t="s">
        <v>94</v>
      </c>
      <c r="G2521" s="35">
        <v>6400</v>
      </c>
    </row>
    <row r="2522" spans="1:7" x14ac:dyDescent="0.35">
      <c r="A2522" s="3">
        <v>2010</v>
      </c>
      <c r="B2522" t="s">
        <v>15</v>
      </c>
      <c r="C2522" t="s">
        <v>79</v>
      </c>
      <c r="D2522" t="s">
        <v>80</v>
      </c>
      <c r="E2522" t="s">
        <v>93</v>
      </c>
      <c r="F2522" t="s">
        <v>94</v>
      </c>
      <c r="G2522" s="35">
        <v>14027</v>
      </c>
    </row>
    <row r="2523" spans="1:7" x14ac:dyDescent="0.35">
      <c r="A2523" s="3">
        <v>2011</v>
      </c>
      <c r="B2523" t="s">
        <v>15</v>
      </c>
      <c r="C2523" t="s">
        <v>79</v>
      </c>
      <c r="D2523" t="s">
        <v>80</v>
      </c>
      <c r="E2523" t="s">
        <v>93</v>
      </c>
      <c r="F2523" t="s">
        <v>94</v>
      </c>
      <c r="G2523" s="35">
        <v>12453</v>
      </c>
    </row>
    <row r="2524" spans="1:7" x14ac:dyDescent="0.35">
      <c r="A2524" s="3">
        <v>2012</v>
      </c>
      <c r="B2524" t="s">
        <v>15</v>
      </c>
      <c r="C2524" t="s">
        <v>79</v>
      </c>
      <c r="D2524" t="s">
        <v>80</v>
      </c>
      <c r="E2524" t="s">
        <v>93</v>
      </c>
      <c r="F2524" t="s">
        <v>94</v>
      </c>
      <c r="G2524" s="35">
        <v>15210</v>
      </c>
    </row>
    <row r="2525" spans="1:7" x14ac:dyDescent="0.35">
      <c r="A2525" s="3">
        <v>2013</v>
      </c>
      <c r="B2525" t="s">
        <v>15</v>
      </c>
      <c r="C2525" t="s">
        <v>79</v>
      </c>
      <c r="D2525" t="s">
        <v>80</v>
      </c>
      <c r="E2525" t="s">
        <v>93</v>
      </c>
      <c r="F2525" t="s">
        <v>94</v>
      </c>
      <c r="G2525" s="35">
        <v>12675</v>
      </c>
    </row>
    <row r="2526" spans="1:7" x14ac:dyDescent="0.35">
      <c r="A2526" s="3">
        <v>2014</v>
      </c>
      <c r="B2526" t="s">
        <v>15</v>
      </c>
      <c r="C2526" t="s">
        <v>79</v>
      </c>
      <c r="D2526" t="s">
        <v>80</v>
      </c>
      <c r="E2526" t="s">
        <v>93</v>
      </c>
      <c r="F2526" t="s">
        <v>94</v>
      </c>
      <c r="G2526" s="35">
        <v>41106</v>
      </c>
    </row>
    <row r="2527" spans="1:7" x14ac:dyDescent="0.35">
      <c r="A2527" s="3">
        <v>2015</v>
      </c>
      <c r="B2527" t="s">
        <v>15</v>
      </c>
      <c r="C2527" t="s">
        <v>79</v>
      </c>
      <c r="D2527" t="s">
        <v>80</v>
      </c>
      <c r="E2527" t="s">
        <v>93</v>
      </c>
      <c r="F2527" t="s">
        <v>94</v>
      </c>
      <c r="G2527" s="35">
        <v>21725</v>
      </c>
    </row>
    <row r="2528" spans="1:7" x14ac:dyDescent="0.35">
      <c r="A2528" s="3">
        <v>2016</v>
      </c>
      <c r="B2528" t="s">
        <v>15</v>
      </c>
      <c r="C2528" t="s">
        <v>79</v>
      </c>
      <c r="D2528" t="s">
        <v>80</v>
      </c>
      <c r="E2528" t="s">
        <v>93</v>
      </c>
      <c r="F2528" t="s">
        <v>94</v>
      </c>
      <c r="G2528" s="35">
        <v>12045</v>
      </c>
    </row>
    <row r="2529" spans="1:7" x14ac:dyDescent="0.35">
      <c r="A2529" s="3">
        <v>2000</v>
      </c>
      <c r="B2529" t="s">
        <v>15</v>
      </c>
      <c r="C2529" t="s">
        <v>81</v>
      </c>
      <c r="D2529" t="s">
        <v>82</v>
      </c>
      <c r="E2529" t="s">
        <v>93</v>
      </c>
      <c r="F2529" t="s">
        <v>94</v>
      </c>
      <c r="G2529" s="35">
        <v>50950</v>
      </c>
    </row>
    <row r="2530" spans="1:7" x14ac:dyDescent="0.35">
      <c r="A2530" s="3">
        <v>2001</v>
      </c>
      <c r="B2530" t="s">
        <v>15</v>
      </c>
      <c r="C2530" t="s">
        <v>81</v>
      </c>
      <c r="D2530" t="s">
        <v>82</v>
      </c>
      <c r="E2530" t="s">
        <v>93</v>
      </c>
      <c r="F2530" t="s">
        <v>94</v>
      </c>
      <c r="G2530" s="35">
        <v>46201</v>
      </c>
    </row>
    <row r="2531" spans="1:7" x14ac:dyDescent="0.35">
      <c r="A2531" s="3">
        <v>2002</v>
      </c>
      <c r="B2531" t="s">
        <v>15</v>
      </c>
      <c r="C2531" t="s">
        <v>81</v>
      </c>
      <c r="D2531" t="s">
        <v>82</v>
      </c>
      <c r="E2531" t="s">
        <v>93</v>
      </c>
      <c r="F2531" t="s">
        <v>94</v>
      </c>
      <c r="G2531" s="35">
        <v>40896</v>
      </c>
    </row>
    <row r="2532" spans="1:7" x14ac:dyDescent="0.35">
      <c r="A2532" s="3">
        <v>2003</v>
      </c>
      <c r="B2532" t="s">
        <v>15</v>
      </c>
      <c r="C2532" t="s">
        <v>81</v>
      </c>
      <c r="D2532" t="s">
        <v>82</v>
      </c>
      <c r="E2532" t="s">
        <v>93</v>
      </c>
      <c r="F2532" t="s">
        <v>94</v>
      </c>
      <c r="G2532" s="35">
        <v>60645</v>
      </c>
    </row>
    <row r="2533" spans="1:7" x14ac:dyDescent="0.35">
      <c r="A2533" s="3">
        <v>2004</v>
      </c>
      <c r="B2533" t="s">
        <v>15</v>
      </c>
      <c r="C2533" t="s">
        <v>81</v>
      </c>
      <c r="D2533" t="s">
        <v>82</v>
      </c>
      <c r="E2533" t="s">
        <v>93</v>
      </c>
      <c r="F2533" t="s">
        <v>94</v>
      </c>
      <c r="G2533" s="35">
        <v>41201</v>
      </c>
    </row>
    <row r="2534" spans="1:7" x14ac:dyDescent="0.35">
      <c r="A2534" s="3">
        <v>2005</v>
      </c>
      <c r="B2534" t="s">
        <v>15</v>
      </c>
      <c r="C2534" t="s">
        <v>81</v>
      </c>
      <c r="D2534" t="s">
        <v>82</v>
      </c>
      <c r="E2534" t="s">
        <v>93</v>
      </c>
      <c r="F2534" t="s">
        <v>94</v>
      </c>
      <c r="G2534" s="35">
        <v>40790</v>
      </c>
    </row>
    <row r="2535" spans="1:7" x14ac:dyDescent="0.35">
      <c r="A2535" s="3">
        <v>2006</v>
      </c>
      <c r="B2535" t="s">
        <v>15</v>
      </c>
      <c r="C2535" t="s">
        <v>81</v>
      </c>
      <c r="D2535" t="s">
        <v>82</v>
      </c>
      <c r="E2535" t="s">
        <v>93</v>
      </c>
      <c r="F2535" t="s">
        <v>94</v>
      </c>
      <c r="G2535" s="35">
        <v>54386</v>
      </c>
    </row>
    <row r="2536" spans="1:7" x14ac:dyDescent="0.35">
      <c r="A2536" s="3">
        <v>2007</v>
      </c>
      <c r="B2536" t="s">
        <v>15</v>
      </c>
      <c r="C2536" t="s">
        <v>81</v>
      </c>
      <c r="D2536" t="s">
        <v>82</v>
      </c>
      <c r="E2536" t="s">
        <v>93</v>
      </c>
      <c r="F2536" t="s">
        <v>94</v>
      </c>
      <c r="G2536" s="35">
        <v>39731</v>
      </c>
    </row>
    <row r="2537" spans="1:7" x14ac:dyDescent="0.35">
      <c r="A2537" s="3">
        <v>2008</v>
      </c>
      <c r="B2537" t="s">
        <v>15</v>
      </c>
      <c r="C2537" t="s">
        <v>81</v>
      </c>
      <c r="D2537" t="s">
        <v>82</v>
      </c>
      <c r="E2537" t="s">
        <v>93</v>
      </c>
      <c r="F2537" t="s">
        <v>94</v>
      </c>
      <c r="G2537" s="35">
        <v>40572</v>
      </c>
    </row>
    <row r="2538" spans="1:7" x14ac:dyDescent="0.35">
      <c r="A2538" s="3">
        <v>2009</v>
      </c>
      <c r="B2538" t="s">
        <v>15</v>
      </c>
      <c r="C2538" t="s">
        <v>81</v>
      </c>
      <c r="D2538" t="s">
        <v>82</v>
      </c>
      <c r="E2538" t="s">
        <v>93</v>
      </c>
      <c r="F2538" t="s">
        <v>94</v>
      </c>
      <c r="G2538" s="35">
        <v>35127</v>
      </c>
    </row>
    <row r="2539" spans="1:7" x14ac:dyDescent="0.35">
      <c r="A2539" s="3">
        <v>2010</v>
      </c>
      <c r="B2539" t="s">
        <v>15</v>
      </c>
      <c r="C2539" t="s">
        <v>81</v>
      </c>
      <c r="D2539" t="s">
        <v>82</v>
      </c>
      <c r="E2539" t="s">
        <v>93</v>
      </c>
      <c r="F2539" t="s">
        <v>94</v>
      </c>
      <c r="G2539" s="35">
        <v>51144</v>
      </c>
    </row>
    <row r="2540" spans="1:7" x14ac:dyDescent="0.35">
      <c r="A2540" s="3">
        <v>2011</v>
      </c>
      <c r="B2540" t="s">
        <v>15</v>
      </c>
      <c r="C2540" t="s">
        <v>81</v>
      </c>
      <c r="D2540" t="s">
        <v>82</v>
      </c>
      <c r="E2540" t="s">
        <v>93</v>
      </c>
      <c r="F2540" t="s">
        <v>94</v>
      </c>
      <c r="G2540" s="35">
        <v>34903</v>
      </c>
    </row>
    <row r="2541" spans="1:7" x14ac:dyDescent="0.35">
      <c r="A2541" s="3">
        <v>2012</v>
      </c>
      <c r="B2541" t="s">
        <v>15</v>
      </c>
      <c r="C2541" t="s">
        <v>81</v>
      </c>
      <c r="D2541" t="s">
        <v>82</v>
      </c>
      <c r="E2541" t="s">
        <v>93</v>
      </c>
      <c r="F2541" t="s">
        <v>94</v>
      </c>
      <c r="G2541" s="35">
        <v>22159</v>
      </c>
    </row>
    <row r="2542" spans="1:7" x14ac:dyDescent="0.35">
      <c r="A2542" s="3">
        <v>2013</v>
      </c>
      <c r="B2542" t="s">
        <v>15</v>
      </c>
      <c r="C2542" t="s">
        <v>81</v>
      </c>
      <c r="D2542" t="s">
        <v>82</v>
      </c>
      <c r="E2542" t="s">
        <v>93</v>
      </c>
      <c r="F2542" t="s">
        <v>94</v>
      </c>
      <c r="G2542" s="35">
        <v>40866</v>
      </c>
    </row>
    <row r="2543" spans="1:7" x14ac:dyDescent="0.35">
      <c r="A2543" s="3">
        <v>2014</v>
      </c>
      <c r="B2543" t="s">
        <v>15</v>
      </c>
      <c r="C2543" t="s">
        <v>81</v>
      </c>
      <c r="D2543" t="s">
        <v>82</v>
      </c>
      <c r="E2543" t="s">
        <v>93</v>
      </c>
      <c r="F2543" t="s">
        <v>94</v>
      </c>
      <c r="G2543" s="35">
        <v>68309</v>
      </c>
    </row>
    <row r="2544" spans="1:7" x14ac:dyDescent="0.35">
      <c r="A2544" s="3">
        <v>2015</v>
      </c>
      <c r="B2544" t="s">
        <v>15</v>
      </c>
      <c r="C2544" t="s">
        <v>81</v>
      </c>
      <c r="D2544" t="s">
        <v>82</v>
      </c>
      <c r="E2544" t="s">
        <v>93</v>
      </c>
      <c r="F2544" t="s">
        <v>94</v>
      </c>
      <c r="G2544" s="35">
        <v>63795</v>
      </c>
    </row>
    <row r="2545" spans="1:7" x14ac:dyDescent="0.35">
      <c r="A2545" s="3">
        <v>2016</v>
      </c>
      <c r="B2545" t="s">
        <v>15</v>
      </c>
      <c r="C2545" t="s">
        <v>81</v>
      </c>
      <c r="D2545" t="s">
        <v>82</v>
      </c>
      <c r="E2545" t="s">
        <v>93</v>
      </c>
      <c r="F2545" t="s">
        <v>94</v>
      </c>
      <c r="G2545" s="35">
        <v>38492</v>
      </c>
    </row>
    <row r="2546" spans="1:7" x14ac:dyDescent="0.35">
      <c r="A2546" s="3">
        <v>2000</v>
      </c>
      <c r="B2546" t="s">
        <v>15</v>
      </c>
      <c r="C2546" t="s">
        <v>83</v>
      </c>
      <c r="D2546" t="s">
        <v>84</v>
      </c>
      <c r="E2546" t="s">
        <v>93</v>
      </c>
      <c r="F2546" t="s">
        <v>94</v>
      </c>
      <c r="G2546" s="35">
        <v>14886</v>
      </c>
    </row>
    <row r="2547" spans="1:7" x14ac:dyDescent="0.35">
      <c r="A2547" s="3">
        <v>2001</v>
      </c>
      <c r="B2547" t="s">
        <v>15</v>
      </c>
      <c r="C2547" t="s">
        <v>83</v>
      </c>
      <c r="D2547" t="s">
        <v>84</v>
      </c>
      <c r="E2547" t="s">
        <v>93</v>
      </c>
      <c r="F2547" t="s">
        <v>94</v>
      </c>
      <c r="G2547" s="35">
        <v>12171</v>
      </c>
    </row>
    <row r="2548" spans="1:7" x14ac:dyDescent="0.35">
      <c r="A2548" s="3">
        <v>2002</v>
      </c>
      <c r="B2548" t="s">
        <v>15</v>
      </c>
      <c r="C2548" t="s">
        <v>83</v>
      </c>
      <c r="D2548" t="s">
        <v>84</v>
      </c>
      <c r="E2548" t="s">
        <v>93</v>
      </c>
      <c r="F2548" t="s">
        <v>94</v>
      </c>
      <c r="G2548" s="35">
        <v>6495</v>
      </c>
    </row>
    <row r="2549" spans="1:7" x14ac:dyDescent="0.35">
      <c r="A2549" s="3">
        <v>2003</v>
      </c>
      <c r="B2549" t="s">
        <v>15</v>
      </c>
      <c r="C2549" t="s">
        <v>83</v>
      </c>
      <c r="D2549" t="s">
        <v>84</v>
      </c>
      <c r="E2549" t="s">
        <v>93</v>
      </c>
      <c r="F2549" t="s">
        <v>94</v>
      </c>
      <c r="G2549" s="35">
        <v>8395</v>
      </c>
    </row>
    <row r="2550" spans="1:7" x14ac:dyDescent="0.35">
      <c r="A2550" s="3">
        <v>2004</v>
      </c>
      <c r="B2550" t="s">
        <v>15</v>
      </c>
      <c r="C2550" t="s">
        <v>83</v>
      </c>
      <c r="D2550" t="s">
        <v>84</v>
      </c>
      <c r="E2550" t="s">
        <v>93</v>
      </c>
      <c r="F2550" t="s">
        <v>94</v>
      </c>
      <c r="G2550" s="35">
        <v>9866</v>
      </c>
    </row>
    <row r="2551" spans="1:7" x14ac:dyDescent="0.35">
      <c r="A2551" s="3">
        <v>2005</v>
      </c>
      <c r="B2551" t="s">
        <v>15</v>
      </c>
      <c r="C2551" t="s">
        <v>83</v>
      </c>
      <c r="D2551" t="s">
        <v>84</v>
      </c>
      <c r="E2551" t="s">
        <v>93</v>
      </c>
      <c r="F2551" t="s">
        <v>94</v>
      </c>
      <c r="G2551" s="35">
        <v>7807</v>
      </c>
    </row>
    <row r="2552" spans="1:7" x14ac:dyDescent="0.35">
      <c r="A2552" s="3">
        <v>2006</v>
      </c>
      <c r="B2552" t="s">
        <v>15</v>
      </c>
      <c r="C2552" t="s">
        <v>83</v>
      </c>
      <c r="D2552" t="s">
        <v>84</v>
      </c>
      <c r="E2552" t="s">
        <v>93</v>
      </c>
      <c r="F2552" t="s">
        <v>94</v>
      </c>
      <c r="G2552" s="35">
        <v>8146</v>
      </c>
    </row>
    <row r="2553" spans="1:7" x14ac:dyDescent="0.35">
      <c r="A2553" s="3">
        <v>2007</v>
      </c>
      <c r="B2553" t="s">
        <v>15</v>
      </c>
      <c r="C2553" t="s">
        <v>83</v>
      </c>
      <c r="D2553" t="s">
        <v>84</v>
      </c>
      <c r="E2553" t="s">
        <v>93</v>
      </c>
      <c r="F2553" t="s">
        <v>94</v>
      </c>
      <c r="G2553" s="35">
        <v>24184</v>
      </c>
    </row>
    <row r="2554" spans="1:7" x14ac:dyDescent="0.35">
      <c r="A2554" s="3">
        <v>2008</v>
      </c>
      <c r="B2554" t="s">
        <v>15</v>
      </c>
      <c r="C2554" t="s">
        <v>83</v>
      </c>
      <c r="D2554" t="s">
        <v>84</v>
      </c>
      <c r="E2554" t="s">
        <v>93</v>
      </c>
      <c r="F2554" t="s">
        <v>94</v>
      </c>
      <c r="G2554" s="35">
        <v>10058</v>
      </c>
    </row>
    <row r="2555" spans="1:7" x14ac:dyDescent="0.35">
      <c r="A2555" s="3">
        <v>2009</v>
      </c>
      <c r="B2555" t="s">
        <v>15</v>
      </c>
      <c r="C2555" t="s">
        <v>83</v>
      </c>
      <c r="D2555" t="s">
        <v>84</v>
      </c>
      <c r="E2555" t="s">
        <v>93</v>
      </c>
      <c r="F2555" t="s">
        <v>94</v>
      </c>
      <c r="G2555" s="35">
        <v>12831</v>
      </c>
    </row>
    <row r="2556" spans="1:7" x14ac:dyDescent="0.35">
      <c r="A2556" s="3">
        <v>2010</v>
      </c>
      <c r="B2556" t="s">
        <v>15</v>
      </c>
      <c r="C2556" t="s">
        <v>83</v>
      </c>
      <c r="D2556" t="s">
        <v>84</v>
      </c>
      <c r="E2556" t="s">
        <v>93</v>
      </c>
      <c r="F2556" t="s">
        <v>94</v>
      </c>
      <c r="G2556" s="35">
        <v>5915</v>
      </c>
    </row>
    <row r="2557" spans="1:7" x14ac:dyDescent="0.35">
      <c r="A2557" s="3">
        <v>2011</v>
      </c>
      <c r="B2557" t="s">
        <v>15</v>
      </c>
      <c r="C2557" t="s">
        <v>83</v>
      </c>
      <c r="D2557" t="s">
        <v>84</v>
      </c>
      <c r="E2557" t="s">
        <v>93</v>
      </c>
      <c r="F2557" t="s">
        <v>94</v>
      </c>
      <c r="G2557" s="35">
        <v>19054</v>
      </c>
    </row>
    <row r="2558" spans="1:7" x14ac:dyDescent="0.35">
      <c r="A2558" s="3">
        <v>2012</v>
      </c>
      <c r="B2558" t="s">
        <v>15</v>
      </c>
      <c r="C2558" t="s">
        <v>83</v>
      </c>
      <c r="D2558" t="s">
        <v>84</v>
      </c>
      <c r="E2558" t="s">
        <v>93</v>
      </c>
      <c r="F2558" t="s">
        <v>94</v>
      </c>
      <c r="G2558" s="35">
        <v>10250</v>
      </c>
    </row>
    <row r="2559" spans="1:7" x14ac:dyDescent="0.35">
      <c r="A2559" s="3">
        <v>2013</v>
      </c>
      <c r="B2559" t="s">
        <v>15</v>
      </c>
      <c r="C2559" t="s">
        <v>83</v>
      </c>
      <c r="D2559" t="s">
        <v>84</v>
      </c>
      <c r="E2559" t="s">
        <v>93</v>
      </c>
      <c r="F2559" t="s">
        <v>94</v>
      </c>
      <c r="G2559" s="35">
        <v>7371</v>
      </c>
    </row>
    <row r="2560" spans="1:7" x14ac:dyDescent="0.35">
      <c r="A2560" s="3">
        <v>2014</v>
      </c>
      <c r="B2560" t="s">
        <v>15</v>
      </c>
      <c r="C2560" t="s">
        <v>83</v>
      </c>
      <c r="D2560" t="s">
        <v>84</v>
      </c>
      <c r="E2560" t="s">
        <v>93</v>
      </c>
      <c r="F2560" t="s">
        <v>94</v>
      </c>
      <c r="G2560" s="35">
        <v>8620</v>
      </c>
    </row>
    <row r="2561" spans="1:7" x14ac:dyDescent="0.35">
      <c r="A2561" s="3">
        <v>2015</v>
      </c>
      <c r="B2561" t="s">
        <v>15</v>
      </c>
      <c r="C2561" t="s">
        <v>83</v>
      </c>
      <c r="D2561" t="s">
        <v>84</v>
      </c>
      <c r="E2561" t="s">
        <v>93</v>
      </c>
      <c r="F2561" t="s">
        <v>94</v>
      </c>
      <c r="G2561" s="35">
        <v>12376</v>
      </c>
    </row>
    <row r="2562" spans="1:7" x14ac:dyDescent="0.35">
      <c r="A2562" s="3">
        <v>2016</v>
      </c>
      <c r="B2562" t="s">
        <v>15</v>
      </c>
      <c r="C2562" t="s">
        <v>83</v>
      </c>
      <c r="D2562" t="s">
        <v>84</v>
      </c>
      <c r="E2562" t="s">
        <v>93</v>
      </c>
      <c r="F2562" t="s">
        <v>94</v>
      </c>
      <c r="G2562" s="35">
        <v>20833</v>
      </c>
    </row>
    <row r="2563" spans="1:7" x14ac:dyDescent="0.35">
      <c r="A2563">
        <v>2000</v>
      </c>
      <c r="B2563" t="s">
        <v>15</v>
      </c>
      <c r="C2563" t="s">
        <v>16</v>
      </c>
      <c r="D2563" t="s">
        <v>17</v>
      </c>
      <c r="E2563" t="s">
        <v>93</v>
      </c>
      <c r="F2563" t="s">
        <v>94</v>
      </c>
      <c r="G2563" s="34">
        <v>19892</v>
      </c>
    </row>
    <row r="2564" spans="1:7" x14ac:dyDescent="0.35">
      <c r="A2564">
        <v>2001</v>
      </c>
      <c r="B2564" t="s">
        <v>15</v>
      </c>
      <c r="C2564" t="s">
        <v>16</v>
      </c>
      <c r="D2564" t="s">
        <v>17</v>
      </c>
      <c r="E2564" t="s">
        <v>93</v>
      </c>
      <c r="F2564" t="s">
        <v>94</v>
      </c>
      <c r="G2564" s="34">
        <v>15280</v>
      </c>
    </row>
    <row r="2565" spans="1:7" x14ac:dyDescent="0.35">
      <c r="A2565">
        <v>2002</v>
      </c>
      <c r="B2565" t="s">
        <v>15</v>
      </c>
      <c r="C2565" t="s">
        <v>16</v>
      </c>
      <c r="D2565" t="s">
        <v>17</v>
      </c>
      <c r="E2565" t="s">
        <v>93</v>
      </c>
      <c r="F2565" t="s">
        <v>94</v>
      </c>
      <c r="G2565" s="34">
        <v>13039</v>
      </c>
    </row>
    <row r="2566" spans="1:7" x14ac:dyDescent="0.35">
      <c r="A2566">
        <v>2003</v>
      </c>
      <c r="B2566" t="s">
        <v>15</v>
      </c>
      <c r="C2566" t="s">
        <v>16</v>
      </c>
      <c r="D2566" t="s">
        <v>17</v>
      </c>
      <c r="E2566" t="s">
        <v>93</v>
      </c>
      <c r="F2566" t="s">
        <v>94</v>
      </c>
      <c r="G2566" s="34">
        <v>10401</v>
      </c>
    </row>
    <row r="2567" spans="1:7" x14ac:dyDescent="0.35">
      <c r="A2567">
        <v>2004</v>
      </c>
      <c r="B2567" t="s">
        <v>15</v>
      </c>
      <c r="C2567" t="s">
        <v>16</v>
      </c>
      <c r="D2567" t="s">
        <v>17</v>
      </c>
      <c r="E2567" t="s">
        <v>93</v>
      </c>
      <c r="F2567" t="s">
        <v>94</v>
      </c>
      <c r="G2567" s="34">
        <v>8243</v>
      </c>
    </row>
    <row r="2568" spans="1:7" x14ac:dyDescent="0.35">
      <c r="A2568">
        <v>2005</v>
      </c>
      <c r="B2568" t="s">
        <v>15</v>
      </c>
      <c r="C2568" t="s">
        <v>16</v>
      </c>
      <c r="D2568" t="s">
        <v>17</v>
      </c>
      <c r="E2568" t="s">
        <v>93</v>
      </c>
      <c r="F2568" t="s">
        <v>94</v>
      </c>
      <c r="G2568" s="34">
        <v>13092</v>
      </c>
    </row>
    <row r="2569" spans="1:7" x14ac:dyDescent="0.35">
      <c r="A2569">
        <v>2006</v>
      </c>
      <c r="B2569" t="s">
        <v>15</v>
      </c>
      <c r="C2569" t="s">
        <v>16</v>
      </c>
      <c r="D2569" t="s">
        <v>17</v>
      </c>
      <c r="E2569" t="s">
        <v>93</v>
      </c>
      <c r="F2569" t="s">
        <v>94</v>
      </c>
      <c r="G2569" s="34">
        <v>13833</v>
      </c>
    </row>
    <row r="2570" spans="1:7" x14ac:dyDescent="0.35">
      <c r="A2570">
        <v>2007</v>
      </c>
      <c r="B2570" t="s">
        <v>15</v>
      </c>
      <c r="C2570" t="s">
        <v>16</v>
      </c>
      <c r="D2570" t="s">
        <v>17</v>
      </c>
      <c r="E2570" t="s">
        <v>93</v>
      </c>
      <c r="F2570" t="s">
        <v>94</v>
      </c>
      <c r="G2570" s="34">
        <v>13794</v>
      </c>
    </row>
    <row r="2571" spans="1:7" x14ac:dyDescent="0.35">
      <c r="A2571">
        <v>2008</v>
      </c>
      <c r="B2571" t="s">
        <v>15</v>
      </c>
      <c r="C2571" t="s">
        <v>16</v>
      </c>
      <c r="D2571" t="s">
        <v>17</v>
      </c>
      <c r="E2571" t="s">
        <v>93</v>
      </c>
      <c r="F2571" t="s">
        <v>94</v>
      </c>
      <c r="G2571" s="34">
        <v>11719</v>
      </c>
    </row>
    <row r="2572" spans="1:7" x14ac:dyDescent="0.35">
      <c r="A2572">
        <v>2009</v>
      </c>
      <c r="B2572" t="s">
        <v>15</v>
      </c>
      <c r="C2572" t="s">
        <v>16</v>
      </c>
      <c r="D2572" t="s">
        <v>17</v>
      </c>
      <c r="E2572" t="s">
        <v>93</v>
      </c>
      <c r="F2572" t="s">
        <v>94</v>
      </c>
      <c r="G2572" s="34">
        <v>9551</v>
      </c>
    </row>
    <row r="2573" spans="1:7" x14ac:dyDescent="0.35">
      <c r="A2573">
        <v>2010</v>
      </c>
      <c r="B2573" t="s">
        <v>15</v>
      </c>
      <c r="C2573" t="s">
        <v>16</v>
      </c>
      <c r="D2573" t="s">
        <v>17</v>
      </c>
      <c r="E2573" t="s">
        <v>93</v>
      </c>
      <c r="F2573" t="s">
        <v>94</v>
      </c>
      <c r="G2573" s="34">
        <v>15974</v>
      </c>
    </row>
    <row r="2574" spans="1:7" x14ac:dyDescent="0.35">
      <c r="A2574">
        <v>2011</v>
      </c>
      <c r="B2574" t="s">
        <v>15</v>
      </c>
      <c r="C2574" t="s">
        <v>16</v>
      </c>
      <c r="D2574" t="s">
        <v>17</v>
      </c>
      <c r="E2574" t="s">
        <v>93</v>
      </c>
      <c r="F2574" t="s">
        <v>94</v>
      </c>
      <c r="G2574" s="34">
        <v>12201</v>
      </c>
    </row>
    <row r="2575" spans="1:7" x14ac:dyDescent="0.35">
      <c r="A2575">
        <v>2012</v>
      </c>
      <c r="B2575" t="s">
        <v>15</v>
      </c>
      <c r="C2575" t="s">
        <v>16</v>
      </c>
      <c r="D2575" t="s">
        <v>17</v>
      </c>
      <c r="E2575" t="s">
        <v>93</v>
      </c>
      <c r="F2575" t="s">
        <v>94</v>
      </c>
      <c r="G2575" s="34">
        <v>10404</v>
      </c>
    </row>
    <row r="2576" spans="1:7" x14ac:dyDescent="0.35">
      <c r="A2576">
        <v>2013</v>
      </c>
      <c r="B2576" t="s">
        <v>15</v>
      </c>
      <c r="C2576" t="s">
        <v>16</v>
      </c>
      <c r="D2576" t="s">
        <v>17</v>
      </c>
      <c r="E2576" t="s">
        <v>93</v>
      </c>
      <c r="F2576" t="s">
        <v>94</v>
      </c>
      <c r="G2576" s="4">
        <v>13815</v>
      </c>
    </row>
    <row r="2577" spans="1:7" x14ac:dyDescent="0.35">
      <c r="A2577">
        <v>2014</v>
      </c>
      <c r="B2577" t="s">
        <v>15</v>
      </c>
      <c r="C2577" t="s">
        <v>16</v>
      </c>
      <c r="D2577" t="s">
        <v>17</v>
      </c>
      <c r="E2577" t="s">
        <v>93</v>
      </c>
      <c r="F2577" t="s">
        <v>94</v>
      </c>
      <c r="G2577" s="35">
        <v>17542</v>
      </c>
    </row>
    <row r="2578" spans="1:7" x14ac:dyDescent="0.35">
      <c r="A2578">
        <v>2015</v>
      </c>
      <c r="B2578" t="s">
        <v>15</v>
      </c>
      <c r="C2578" t="s">
        <v>16</v>
      </c>
      <c r="D2578" t="s">
        <v>17</v>
      </c>
      <c r="E2578" t="s">
        <v>93</v>
      </c>
      <c r="F2578" t="s">
        <v>94</v>
      </c>
      <c r="G2578" s="35">
        <v>16505</v>
      </c>
    </row>
    <row r="2579" spans="1:7" x14ac:dyDescent="0.35">
      <c r="A2579">
        <v>2016</v>
      </c>
      <c r="B2579" t="s">
        <v>15</v>
      </c>
      <c r="C2579" t="s">
        <v>16</v>
      </c>
      <c r="D2579" t="s">
        <v>17</v>
      </c>
      <c r="E2579" t="s">
        <v>93</v>
      </c>
      <c r="F2579" t="s">
        <v>94</v>
      </c>
      <c r="G2579" s="35">
        <v>16470</v>
      </c>
    </row>
    <row r="2580" spans="1:7" x14ac:dyDescent="0.35">
      <c r="A2580">
        <v>2000</v>
      </c>
      <c r="B2580" t="s">
        <v>15</v>
      </c>
      <c r="C2580" t="s">
        <v>18</v>
      </c>
      <c r="D2580" t="s">
        <v>19</v>
      </c>
      <c r="E2580" t="s">
        <v>93</v>
      </c>
      <c r="F2580" t="s">
        <v>94</v>
      </c>
      <c r="G2580" s="34">
        <v>53395</v>
      </c>
    </row>
    <row r="2581" spans="1:7" x14ac:dyDescent="0.35">
      <c r="A2581">
        <v>2001</v>
      </c>
      <c r="B2581" t="s">
        <v>15</v>
      </c>
      <c r="C2581" t="s">
        <v>18</v>
      </c>
      <c r="D2581" t="s">
        <v>19</v>
      </c>
      <c r="E2581" t="s">
        <v>93</v>
      </c>
      <c r="F2581" t="s">
        <v>94</v>
      </c>
      <c r="G2581" s="34">
        <v>56876</v>
      </c>
    </row>
    <row r="2582" spans="1:7" x14ac:dyDescent="0.35">
      <c r="A2582">
        <v>2002</v>
      </c>
      <c r="B2582" t="s">
        <v>15</v>
      </c>
      <c r="C2582" t="s">
        <v>18</v>
      </c>
      <c r="D2582" t="s">
        <v>19</v>
      </c>
      <c r="E2582" t="s">
        <v>93</v>
      </c>
      <c r="F2582" t="s">
        <v>94</v>
      </c>
      <c r="G2582" s="34">
        <v>44684</v>
      </c>
    </row>
    <row r="2583" spans="1:7" x14ac:dyDescent="0.35">
      <c r="A2583">
        <v>2003</v>
      </c>
      <c r="B2583" t="s">
        <v>15</v>
      </c>
      <c r="C2583" t="s">
        <v>18</v>
      </c>
      <c r="D2583" t="s">
        <v>19</v>
      </c>
      <c r="E2583" t="s">
        <v>93</v>
      </c>
      <c r="F2583" t="s">
        <v>94</v>
      </c>
      <c r="G2583" s="34">
        <v>31053</v>
      </c>
    </row>
    <row r="2584" spans="1:7" x14ac:dyDescent="0.35">
      <c r="A2584">
        <v>2004</v>
      </c>
      <c r="B2584" t="s">
        <v>15</v>
      </c>
      <c r="C2584" t="s">
        <v>18</v>
      </c>
      <c r="D2584" t="s">
        <v>19</v>
      </c>
      <c r="E2584" t="s">
        <v>93</v>
      </c>
      <c r="F2584" t="s">
        <v>94</v>
      </c>
      <c r="G2584" s="34">
        <v>32960</v>
      </c>
    </row>
    <row r="2585" spans="1:7" x14ac:dyDescent="0.35">
      <c r="A2585">
        <v>2005</v>
      </c>
      <c r="B2585" t="s">
        <v>15</v>
      </c>
      <c r="C2585" t="s">
        <v>18</v>
      </c>
      <c r="D2585" t="s">
        <v>19</v>
      </c>
      <c r="E2585" t="s">
        <v>93</v>
      </c>
      <c r="F2585" t="s">
        <v>94</v>
      </c>
      <c r="G2585" s="34">
        <v>38869</v>
      </c>
    </row>
    <row r="2586" spans="1:7" x14ac:dyDescent="0.35">
      <c r="A2586">
        <v>2006</v>
      </c>
      <c r="B2586" t="s">
        <v>15</v>
      </c>
      <c r="C2586" t="s">
        <v>18</v>
      </c>
      <c r="D2586" t="s">
        <v>19</v>
      </c>
      <c r="E2586" t="s">
        <v>93</v>
      </c>
      <c r="F2586" t="s">
        <v>94</v>
      </c>
      <c r="G2586" s="34">
        <v>41760</v>
      </c>
    </row>
    <row r="2587" spans="1:7" x14ac:dyDescent="0.35">
      <c r="A2587">
        <v>2007</v>
      </c>
      <c r="B2587" t="s">
        <v>15</v>
      </c>
      <c r="C2587" t="s">
        <v>18</v>
      </c>
      <c r="D2587" t="s">
        <v>19</v>
      </c>
      <c r="E2587" t="s">
        <v>93</v>
      </c>
      <c r="F2587" t="s">
        <v>94</v>
      </c>
      <c r="G2587" s="34">
        <v>43595</v>
      </c>
    </row>
    <row r="2588" spans="1:7" x14ac:dyDescent="0.35">
      <c r="A2588">
        <v>2008</v>
      </c>
      <c r="B2588" t="s">
        <v>15</v>
      </c>
      <c r="C2588" t="s">
        <v>18</v>
      </c>
      <c r="D2588" t="s">
        <v>19</v>
      </c>
      <c r="E2588" t="s">
        <v>93</v>
      </c>
      <c r="F2588" t="s">
        <v>94</v>
      </c>
      <c r="G2588" s="34">
        <v>38782</v>
      </c>
    </row>
    <row r="2589" spans="1:7" x14ac:dyDescent="0.35">
      <c r="A2589">
        <v>2009</v>
      </c>
      <c r="B2589" t="s">
        <v>15</v>
      </c>
      <c r="C2589" t="s">
        <v>18</v>
      </c>
      <c r="D2589" t="s">
        <v>19</v>
      </c>
      <c r="E2589" t="s">
        <v>93</v>
      </c>
      <c r="F2589" t="s">
        <v>94</v>
      </c>
      <c r="G2589" s="34">
        <v>22037</v>
      </c>
    </row>
    <row r="2590" spans="1:7" x14ac:dyDescent="0.35">
      <c r="A2590">
        <v>2010</v>
      </c>
      <c r="B2590" t="s">
        <v>15</v>
      </c>
      <c r="C2590" t="s">
        <v>18</v>
      </c>
      <c r="D2590" t="s">
        <v>19</v>
      </c>
      <c r="E2590" t="s">
        <v>93</v>
      </c>
      <c r="F2590" t="s">
        <v>94</v>
      </c>
      <c r="G2590" s="34">
        <v>37670</v>
      </c>
    </row>
    <row r="2591" spans="1:7" x14ac:dyDescent="0.35">
      <c r="A2591">
        <v>2011</v>
      </c>
      <c r="B2591" t="s">
        <v>15</v>
      </c>
      <c r="C2591" t="s">
        <v>18</v>
      </c>
      <c r="D2591" t="s">
        <v>19</v>
      </c>
      <c r="E2591" t="s">
        <v>93</v>
      </c>
      <c r="F2591" t="s">
        <v>94</v>
      </c>
      <c r="G2591" s="34">
        <v>25026</v>
      </c>
    </row>
    <row r="2592" spans="1:7" x14ac:dyDescent="0.35">
      <c r="A2592">
        <v>2012</v>
      </c>
      <c r="B2592" t="s">
        <v>15</v>
      </c>
      <c r="C2592" t="s">
        <v>18</v>
      </c>
      <c r="D2592" t="s">
        <v>19</v>
      </c>
      <c r="E2592" t="s">
        <v>93</v>
      </c>
      <c r="F2592" t="s">
        <v>94</v>
      </c>
      <c r="G2592" s="34">
        <v>29903</v>
      </c>
    </row>
    <row r="2593" spans="1:7" x14ac:dyDescent="0.35">
      <c r="A2593">
        <v>2013</v>
      </c>
      <c r="B2593" t="s">
        <v>15</v>
      </c>
      <c r="C2593" t="s">
        <v>18</v>
      </c>
      <c r="D2593" t="s">
        <v>19</v>
      </c>
      <c r="E2593" t="s">
        <v>93</v>
      </c>
      <c r="F2593" t="s">
        <v>94</v>
      </c>
      <c r="G2593" s="4">
        <v>61551</v>
      </c>
    </row>
    <row r="2594" spans="1:7" x14ac:dyDescent="0.35">
      <c r="A2594">
        <v>2014</v>
      </c>
      <c r="B2594" t="s">
        <v>15</v>
      </c>
      <c r="C2594" t="s">
        <v>18</v>
      </c>
      <c r="D2594" t="s">
        <v>19</v>
      </c>
      <c r="E2594" t="s">
        <v>93</v>
      </c>
      <c r="F2594" t="s">
        <v>94</v>
      </c>
      <c r="G2594" s="35">
        <v>53025</v>
      </c>
    </row>
    <row r="2595" spans="1:7" x14ac:dyDescent="0.35">
      <c r="A2595">
        <v>2015</v>
      </c>
      <c r="B2595" t="s">
        <v>15</v>
      </c>
      <c r="C2595" t="s">
        <v>18</v>
      </c>
      <c r="D2595" t="s">
        <v>19</v>
      </c>
      <c r="E2595" t="s">
        <v>93</v>
      </c>
      <c r="F2595" t="s">
        <v>94</v>
      </c>
      <c r="G2595" s="35">
        <v>46792</v>
      </c>
    </row>
    <row r="2596" spans="1:7" x14ac:dyDescent="0.35">
      <c r="A2596">
        <v>2016</v>
      </c>
      <c r="B2596" t="s">
        <v>15</v>
      </c>
      <c r="C2596" t="s">
        <v>18</v>
      </c>
      <c r="D2596" t="s">
        <v>19</v>
      </c>
      <c r="E2596" t="s">
        <v>93</v>
      </c>
      <c r="F2596" t="s">
        <v>94</v>
      </c>
      <c r="G2596" s="35">
        <v>55866</v>
      </c>
    </row>
    <row r="2597" spans="1:7" x14ac:dyDescent="0.35">
      <c r="A2597">
        <v>2000</v>
      </c>
      <c r="B2597" t="s">
        <v>7</v>
      </c>
      <c r="C2597" t="s">
        <v>20</v>
      </c>
      <c r="D2597" t="s">
        <v>21</v>
      </c>
      <c r="E2597" t="s">
        <v>93</v>
      </c>
      <c r="F2597" t="s">
        <v>94</v>
      </c>
      <c r="G2597" s="34">
        <v>7551</v>
      </c>
    </row>
    <row r="2598" spans="1:7" x14ac:dyDescent="0.35">
      <c r="A2598">
        <v>2001</v>
      </c>
      <c r="B2598" t="s">
        <v>7</v>
      </c>
      <c r="C2598" t="s">
        <v>20</v>
      </c>
      <c r="D2598" t="s">
        <v>21</v>
      </c>
      <c r="E2598" t="s">
        <v>93</v>
      </c>
      <c r="F2598" t="s">
        <v>94</v>
      </c>
      <c r="G2598" s="34">
        <v>3835</v>
      </c>
    </row>
    <row r="2599" spans="1:7" x14ac:dyDescent="0.35">
      <c r="A2599">
        <v>2002</v>
      </c>
      <c r="B2599" t="s">
        <v>7</v>
      </c>
      <c r="C2599" t="s">
        <v>20</v>
      </c>
      <c r="D2599" t="s">
        <v>21</v>
      </c>
      <c r="E2599" t="s">
        <v>93</v>
      </c>
      <c r="F2599" t="s">
        <v>94</v>
      </c>
      <c r="G2599" s="34">
        <v>1335</v>
      </c>
    </row>
    <row r="2600" spans="1:7" x14ac:dyDescent="0.35">
      <c r="A2600">
        <v>2003</v>
      </c>
      <c r="B2600" t="s">
        <v>7</v>
      </c>
      <c r="C2600" t="s">
        <v>20</v>
      </c>
      <c r="D2600" t="s">
        <v>21</v>
      </c>
      <c r="E2600" t="s">
        <v>93</v>
      </c>
      <c r="F2600" t="s">
        <v>94</v>
      </c>
      <c r="G2600" s="34">
        <v>3643</v>
      </c>
    </row>
    <row r="2601" spans="1:7" x14ac:dyDescent="0.35">
      <c r="A2601">
        <v>2004</v>
      </c>
      <c r="B2601" t="s">
        <v>7</v>
      </c>
      <c r="C2601" t="s">
        <v>20</v>
      </c>
      <c r="D2601" t="s">
        <v>21</v>
      </c>
      <c r="E2601" t="s">
        <v>93</v>
      </c>
      <c r="F2601" t="s">
        <v>94</v>
      </c>
      <c r="G2601" s="34">
        <v>969</v>
      </c>
    </row>
    <row r="2602" spans="1:7" x14ac:dyDescent="0.35">
      <c r="A2602">
        <v>2005</v>
      </c>
      <c r="B2602" t="s">
        <v>7</v>
      </c>
      <c r="C2602" t="s">
        <v>20</v>
      </c>
      <c r="D2602" t="s">
        <v>21</v>
      </c>
      <c r="E2602" t="s">
        <v>93</v>
      </c>
      <c r="F2602" t="s">
        <v>94</v>
      </c>
      <c r="G2602" s="34">
        <v>6105</v>
      </c>
    </row>
    <row r="2603" spans="1:7" x14ac:dyDescent="0.35">
      <c r="A2603">
        <v>2006</v>
      </c>
      <c r="B2603" t="s">
        <v>7</v>
      </c>
      <c r="C2603" t="s">
        <v>20</v>
      </c>
      <c r="D2603" t="s">
        <v>21</v>
      </c>
      <c r="E2603" t="s">
        <v>93</v>
      </c>
      <c r="F2603" t="s">
        <v>94</v>
      </c>
      <c r="G2603" s="34">
        <v>7082</v>
      </c>
    </row>
    <row r="2604" spans="1:7" x14ac:dyDescent="0.35">
      <c r="A2604">
        <v>2007</v>
      </c>
      <c r="B2604" t="s">
        <v>7</v>
      </c>
      <c r="C2604" t="s">
        <v>20</v>
      </c>
      <c r="D2604" t="s">
        <v>21</v>
      </c>
      <c r="E2604" t="s">
        <v>93</v>
      </c>
      <c r="F2604" t="s">
        <v>94</v>
      </c>
      <c r="G2604" s="34">
        <v>8066</v>
      </c>
    </row>
    <row r="2605" spans="1:7" x14ac:dyDescent="0.35">
      <c r="A2605">
        <v>2008</v>
      </c>
      <c r="B2605" t="s">
        <v>7</v>
      </c>
      <c r="C2605" t="s">
        <v>20</v>
      </c>
      <c r="D2605" t="s">
        <v>21</v>
      </c>
      <c r="E2605" t="s">
        <v>93</v>
      </c>
      <c r="F2605" t="s">
        <v>94</v>
      </c>
      <c r="G2605" s="34">
        <v>4930</v>
      </c>
    </row>
    <row r="2606" spans="1:7" x14ac:dyDescent="0.35">
      <c r="A2606">
        <v>2009</v>
      </c>
      <c r="B2606" t="s">
        <v>7</v>
      </c>
      <c r="C2606" t="s">
        <v>20</v>
      </c>
      <c r="D2606" t="s">
        <v>21</v>
      </c>
      <c r="E2606" t="s">
        <v>93</v>
      </c>
      <c r="F2606" t="s">
        <v>94</v>
      </c>
      <c r="G2606" s="34">
        <v>1697</v>
      </c>
    </row>
    <row r="2607" spans="1:7" x14ac:dyDescent="0.35">
      <c r="A2607">
        <v>2010</v>
      </c>
      <c r="B2607" t="s">
        <v>7</v>
      </c>
      <c r="C2607" t="s">
        <v>20</v>
      </c>
      <c r="D2607" t="s">
        <v>21</v>
      </c>
      <c r="E2607" t="s">
        <v>93</v>
      </c>
      <c r="F2607" t="s">
        <v>94</v>
      </c>
      <c r="G2607" s="34">
        <v>3086</v>
      </c>
    </row>
    <row r="2608" spans="1:7" x14ac:dyDescent="0.35">
      <c r="A2608">
        <v>2011</v>
      </c>
      <c r="B2608" t="s">
        <v>7</v>
      </c>
      <c r="C2608" t="s">
        <v>20</v>
      </c>
      <c r="D2608" t="s">
        <v>21</v>
      </c>
      <c r="E2608" t="s">
        <v>93</v>
      </c>
      <c r="F2608" t="s">
        <v>94</v>
      </c>
      <c r="G2608" s="34">
        <v>11192</v>
      </c>
    </row>
    <row r="2609" spans="1:7" x14ac:dyDescent="0.35">
      <c r="A2609">
        <v>2012</v>
      </c>
      <c r="B2609" t="s">
        <v>7</v>
      </c>
      <c r="C2609" t="s">
        <v>20</v>
      </c>
      <c r="D2609" t="s">
        <v>21</v>
      </c>
      <c r="E2609" t="s">
        <v>93</v>
      </c>
      <c r="F2609" t="s">
        <v>94</v>
      </c>
      <c r="G2609" s="34">
        <v>11459</v>
      </c>
    </row>
    <row r="2610" spans="1:7" x14ac:dyDescent="0.35">
      <c r="A2610">
        <v>2013</v>
      </c>
      <c r="B2610" t="s">
        <v>7</v>
      </c>
      <c r="C2610" t="s">
        <v>20</v>
      </c>
      <c r="D2610" t="s">
        <v>21</v>
      </c>
      <c r="E2610" t="s">
        <v>93</v>
      </c>
      <c r="F2610" t="s">
        <v>94</v>
      </c>
      <c r="G2610" s="4">
        <v>6986</v>
      </c>
    </row>
    <row r="2611" spans="1:7" x14ac:dyDescent="0.35">
      <c r="A2611">
        <v>2014</v>
      </c>
      <c r="B2611" t="s">
        <v>7</v>
      </c>
      <c r="C2611" t="s">
        <v>20</v>
      </c>
      <c r="D2611" t="s">
        <v>21</v>
      </c>
      <c r="E2611" t="s">
        <v>93</v>
      </c>
      <c r="F2611" t="s">
        <v>94</v>
      </c>
      <c r="G2611" s="35">
        <v>4164</v>
      </c>
    </row>
    <row r="2612" spans="1:7" x14ac:dyDescent="0.35">
      <c r="A2612">
        <v>2015</v>
      </c>
      <c r="B2612" t="s">
        <v>7</v>
      </c>
      <c r="C2612" t="s">
        <v>20</v>
      </c>
      <c r="D2612" t="s">
        <v>21</v>
      </c>
      <c r="E2612" t="s">
        <v>93</v>
      </c>
      <c r="F2612" t="s">
        <v>94</v>
      </c>
      <c r="G2612" s="35">
        <v>10254</v>
      </c>
    </row>
    <row r="2613" spans="1:7" x14ac:dyDescent="0.35">
      <c r="A2613">
        <v>2016</v>
      </c>
      <c r="B2613" t="s">
        <v>7</v>
      </c>
      <c r="C2613" t="s">
        <v>20</v>
      </c>
      <c r="D2613" t="s">
        <v>21</v>
      </c>
      <c r="E2613" t="s">
        <v>93</v>
      </c>
      <c r="F2613" t="s">
        <v>94</v>
      </c>
      <c r="G2613" s="35">
        <v>4386</v>
      </c>
    </row>
    <row r="2614" spans="1:7" x14ac:dyDescent="0.35">
      <c r="A2614">
        <v>2000</v>
      </c>
      <c r="B2614" t="s">
        <v>7</v>
      </c>
      <c r="C2614" t="s">
        <v>22</v>
      </c>
      <c r="D2614" t="s">
        <v>23</v>
      </c>
      <c r="E2614" t="s">
        <v>93</v>
      </c>
      <c r="F2614" t="s">
        <v>94</v>
      </c>
      <c r="G2614" s="34">
        <v>43298</v>
      </c>
    </row>
    <row r="2615" spans="1:7" x14ac:dyDescent="0.35">
      <c r="A2615">
        <v>2001</v>
      </c>
      <c r="B2615" t="s">
        <v>7</v>
      </c>
      <c r="C2615" t="s">
        <v>22</v>
      </c>
      <c r="D2615" t="s">
        <v>23</v>
      </c>
      <c r="E2615" t="s">
        <v>93</v>
      </c>
      <c r="F2615" t="s">
        <v>94</v>
      </c>
      <c r="G2615" s="34">
        <v>40799</v>
      </c>
    </row>
    <row r="2616" spans="1:7" x14ac:dyDescent="0.35">
      <c r="A2616">
        <v>2002</v>
      </c>
      <c r="B2616" t="s">
        <v>7</v>
      </c>
      <c r="C2616" t="s">
        <v>22</v>
      </c>
      <c r="D2616" t="s">
        <v>23</v>
      </c>
      <c r="E2616" t="s">
        <v>93</v>
      </c>
      <c r="F2616" t="s">
        <v>94</v>
      </c>
      <c r="G2616" s="34">
        <v>29735</v>
      </c>
    </row>
    <row r="2617" spans="1:7" x14ac:dyDescent="0.35">
      <c r="A2617">
        <v>2003</v>
      </c>
      <c r="B2617" t="s">
        <v>7</v>
      </c>
      <c r="C2617" t="s">
        <v>22</v>
      </c>
      <c r="D2617" t="s">
        <v>23</v>
      </c>
      <c r="E2617" t="s">
        <v>93</v>
      </c>
      <c r="F2617" t="s">
        <v>94</v>
      </c>
      <c r="G2617" s="34">
        <v>25809</v>
      </c>
    </row>
    <row r="2618" spans="1:7" x14ac:dyDescent="0.35">
      <c r="A2618">
        <v>2004</v>
      </c>
      <c r="B2618" t="s">
        <v>7</v>
      </c>
      <c r="C2618" t="s">
        <v>22</v>
      </c>
      <c r="D2618" t="s">
        <v>23</v>
      </c>
      <c r="E2618" t="s">
        <v>93</v>
      </c>
      <c r="F2618" t="s">
        <v>94</v>
      </c>
      <c r="G2618" s="34">
        <v>24387</v>
      </c>
    </row>
    <row r="2619" spans="1:7" x14ac:dyDescent="0.35">
      <c r="A2619">
        <v>2005</v>
      </c>
      <c r="B2619" t="s">
        <v>7</v>
      </c>
      <c r="C2619" t="s">
        <v>22</v>
      </c>
      <c r="D2619" t="s">
        <v>23</v>
      </c>
      <c r="E2619" t="s">
        <v>93</v>
      </c>
      <c r="F2619" t="s">
        <v>94</v>
      </c>
      <c r="G2619" s="34">
        <v>23936</v>
      </c>
    </row>
    <row r="2620" spans="1:7" x14ac:dyDescent="0.35">
      <c r="A2620">
        <v>2006</v>
      </c>
      <c r="B2620" t="s">
        <v>7</v>
      </c>
      <c r="C2620" t="s">
        <v>22</v>
      </c>
      <c r="D2620" t="s">
        <v>23</v>
      </c>
      <c r="E2620" t="s">
        <v>93</v>
      </c>
      <c r="F2620" t="s">
        <v>94</v>
      </c>
      <c r="G2620" s="34">
        <v>29589</v>
      </c>
    </row>
    <row r="2621" spans="1:7" x14ac:dyDescent="0.35">
      <c r="A2621">
        <v>2007</v>
      </c>
      <c r="B2621" t="s">
        <v>7</v>
      </c>
      <c r="C2621" t="s">
        <v>22</v>
      </c>
      <c r="D2621" t="s">
        <v>23</v>
      </c>
      <c r="E2621" t="s">
        <v>93</v>
      </c>
      <c r="F2621" t="s">
        <v>94</v>
      </c>
      <c r="G2621" s="34">
        <v>35704</v>
      </c>
    </row>
    <row r="2622" spans="1:7" x14ac:dyDescent="0.35">
      <c r="A2622">
        <v>2008</v>
      </c>
      <c r="B2622" t="s">
        <v>7</v>
      </c>
      <c r="C2622" t="s">
        <v>22</v>
      </c>
      <c r="D2622" t="s">
        <v>23</v>
      </c>
      <c r="E2622" t="s">
        <v>93</v>
      </c>
      <c r="F2622" t="s">
        <v>94</v>
      </c>
      <c r="G2622" s="34">
        <v>39403</v>
      </c>
    </row>
    <row r="2623" spans="1:7" x14ac:dyDescent="0.35">
      <c r="A2623">
        <v>2009</v>
      </c>
      <c r="B2623" t="s">
        <v>7</v>
      </c>
      <c r="C2623" t="s">
        <v>22</v>
      </c>
      <c r="D2623" t="s">
        <v>23</v>
      </c>
      <c r="E2623" t="s">
        <v>93</v>
      </c>
      <c r="F2623" t="s">
        <v>94</v>
      </c>
      <c r="G2623" s="34">
        <v>23751</v>
      </c>
    </row>
    <row r="2624" spans="1:7" x14ac:dyDescent="0.35">
      <c r="A2624">
        <v>2010</v>
      </c>
      <c r="B2624" t="s">
        <v>7</v>
      </c>
      <c r="C2624" t="s">
        <v>22</v>
      </c>
      <c r="D2624" t="s">
        <v>23</v>
      </c>
      <c r="E2624" t="s">
        <v>93</v>
      </c>
      <c r="F2624" t="s">
        <v>94</v>
      </c>
      <c r="G2624" s="34">
        <v>27436</v>
      </c>
    </row>
    <row r="2625" spans="1:7" x14ac:dyDescent="0.35">
      <c r="A2625">
        <v>2011</v>
      </c>
      <c r="B2625" t="s">
        <v>7</v>
      </c>
      <c r="C2625" t="s">
        <v>22</v>
      </c>
      <c r="D2625" t="s">
        <v>23</v>
      </c>
      <c r="E2625" t="s">
        <v>93</v>
      </c>
      <c r="F2625" t="s">
        <v>94</v>
      </c>
      <c r="G2625" s="34">
        <v>20584</v>
      </c>
    </row>
    <row r="2626" spans="1:7" x14ac:dyDescent="0.35">
      <c r="A2626">
        <v>2012</v>
      </c>
      <c r="B2626" t="s">
        <v>7</v>
      </c>
      <c r="C2626" t="s">
        <v>22</v>
      </c>
      <c r="D2626" t="s">
        <v>23</v>
      </c>
      <c r="E2626" t="s">
        <v>93</v>
      </c>
      <c r="F2626" t="s">
        <v>94</v>
      </c>
      <c r="G2626" s="34">
        <v>43255</v>
      </c>
    </row>
    <row r="2627" spans="1:7" x14ac:dyDescent="0.35">
      <c r="A2627">
        <v>2013</v>
      </c>
      <c r="B2627" t="s">
        <v>7</v>
      </c>
      <c r="C2627" t="s">
        <v>22</v>
      </c>
      <c r="D2627" t="s">
        <v>23</v>
      </c>
      <c r="E2627" t="s">
        <v>93</v>
      </c>
      <c r="F2627" t="s">
        <v>94</v>
      </c>
      <c r="G2627" s="4">
        <v>46781</v>
      </c>
    </row>
    <row r="2628" spans="1:7" x14ac:dyDescent="0.35">
      <c r="A2628">
        <v>2014</v>
      </c>
      <c r="B2628" t="s">
        <v>7</v>
      </c>
      <c r="C2628" t="s">
        <v>22</v>
      </c>
      <c r="D2628" t="s">
        <v>23</v>
      </c>
      <c r="E2628" t="s">
        <v>93</v>
      </c>
      <c r="F2628" t="s">
        <v>94</v>
      </c>
      <c r="G2628" s="35">
        <v>44819</v>
      </c>
    </row>
    <row r="2629" spans="1:7" x14ac:dyDescent="0.35">
      <c r="A2629">
        <v>2015</v>
      </c>
      <c r="B2629" t="s">
        <v>7</v>
      </c>
      <c r="C2629" t="s">
        <v>22</v>
      </c>
      <c r="D2629" t="s">
        <v>23</v>
      </c>
      <c r="E2629" t="s">
        <v>93</v>
      </c>
      <c r="F2629" t="s">
        <v>94</v>
      </c>
      <c r="G2629" s="35">
        <v>54446</v>
      </c>
    </row>
    <row r="2630" spans="1:7" x14ac:dyDescent="0.35">
      <c r="A2630">
        <v>2016</v>
      </c>
      <c r="B2630" t="s">
        <v>7</v>
      </c>
      <c r="C2630" t="s">
        <v>22</v>
      </c>
      <c r="D2630" t="s">
        <v>23</v>
      </c>
      <c r="E2630" t="s">
        <v>93</v>
      </c>
      <c r="F2630" t="s">
        <v>94</v>
      </c>
      <c r="G2630" s="35">
        <v>36292</v>
      </c>
    </row>
    <row r="2631" spans="1:7" x14ac:dyDescent="0.35">
      <c r="A2631">
        <v>2000</v>
      </c>
      <c r="B2631" t="s">
        <v>7</v>
      </c>
      <c r="C2631" t="s">
        <v>24</v>
      </c>
      <c r="D2631" t="s">
        <v>25</v>
      </c>
      <c r="E2631" t="s">
        <v>93</v>
      </c>
      <c r="F2631" t="s">
        <v>94</v>
      </c>
      <c r="G2631" s="34">
        <v>31388</v>
      </c>
    </row>
    <row r="2632" spans="1:7" x14ac:dyDescent="0.35">
      <c r="A2632">
        <v>2001</v>
      </c>
      <c r="B2632" t="s">
        <v>7</v>
      </c>
      <c r="C2632" t="s">
        <v>24</v>
      </c>
      <c r="D2632" t="s">
        <v>25</v>
      </c>
      <c r="E2632" t="s">
        <v>93</v>
      </c>
      <c r="F2632" t="s">
        <v>94</v>
      </c>
      <c r="G2632" s="34">
        <v>34078</v>
      </c>
    </row>
    <row r="2633" spans="1:7" x14ac:dyDescent="0.35">
      <c r="A2633">
        <v>2002</v>
      </c>
      <c r="B2633" t="s">
        <v>7</v>
      </c>
      <c r="C2633" t="s">
        <v>24</v>
      </c>
      <c r="D2633" t="s">
        <v>25</v>
      </c>
      <c r="E2633" t="s">
        <v>93</v>
      </c>
      <c r="F2633" t="s">
        <v>94</v>
      </c>
      <c r="G2633" s="34">
        <v>29645</v>
      </c>
    </row>
    <row r="2634" spans="1:7" x14ac:dyDescent="0.35">
      <c r="A2634">
        <v>2003</v>
      </c>
      <c r="B2634" t="s">
        <v>7</v>
      </c>
      <c r="C2634" t="s">
        <v>24</v>
      </c>
      <c r="D2634" t="s">
        <v>25</v>
      </c>
      <c r="E2634" t="s">
        <v>93</v>
      </c>
      <c r="F2634" t="s">
        <v>94</v>
      </c>
      <c r="G2634" s="34">
        <v>31299</v>
      </c>
    </row>
    <row r="2635" spans="1:7" x14ac:dyDescent="0.35">
      <c r="A2635">
        <v>2004</v>
      </c>
      <c r="B2635" t="s">
        <v>7</v>
      </c>
      <c r="C2635" t="s">
        <v>24</v>
      </c>
      <c r="D2635" t="s">
        <v>25</v>
      </c>
      <c r="E2635" t="s">
        <v>93</v>
      </c>
      <c r="F2635" t="s">
        <v>94</v>
      </c>
      <c r="G2635" s="34">
        <v>18992</v>
      </c>
    </row>
    <row r="2636" spans="1:7" x14ac:dyDescent="0.35">
      <c r="A2636">
        <v>2005</v>
      </c>
      <c r="B2636" t="s">
        <v>7</v>
      </c>
      <c r="C2636" t="s">
        <v>24</v>
      </c>
      <c r="D2636" t="s">
        <v>25</v>
      </c>
      <c r="E2636" t="s">
        <v>93</v>
      </c>
      <c r="F2636" t="s">
        <v>94</v>
      </c>
      <c r="G2636" s="34">
        <v>21305</v>
      </c>
    </row>
    <row r="2637" spans="1:7" x14ac:dyDescent="0.35">
      <c r="A2637">
        <v>2006</v>
      </c>
      <c r="B2637" t="s">
        <v>7</v>
      </c>
      <c r="C2637" t="s">
        <v>24</v>
      </c>
      <c r="D2637" t="s">
        <v>25</v>
      </c>
      <c r="E2637" t="s">
        <v>93</v>
      </c>
      <c r="F2637" t="s">
        <v>94</v>
      </c>
      <c r="G2637" s="34">
        <v>31814</v>
      </c>
    </row>
    <row r="2638" spans="1:7" x14ac:dyDescent="0.35">
      <c r="A2638">
        <v>2007</v>
      </c>
      <c r="B2638" t="s">
        <v>7</v>
      </c>
      <c r="C2638" t="s">
        <v>24</v>
      </c>
      <c r="D2638" t="s">
        <v>25</v>
      </c>
      <c r="E2638" t="s">
        <v>93</v>
      </c>
      <c r="F2638" t="s">
        <v>94</v>
      </c>
      <c r="G2638" s="34">
        <v>18300</v>
      </c>
    </row>
    <row r="2639" spans="1:7" x14ac:dyDescent="0.35">
      <c r="A2639">
        <v>2008</v>
      </c>
      <c r="B2639" t="s">
        <v>7</v>
      </c>
      <c r="C2639" t="s">
        <v>24</v>
      </c>
      <c r="D2639" t="s">
        <v>25</v>
      </c>
      <c r="E2639" t="s">
        <v>93</v>
      </c>
      <c r="F2639" t="s">
        <v>94</v>
      </c>
      <c r="G2639" s="34">
        <v>33633</v>
      </c>
    </row>
    <row r="2640" spans="1:7" x14ac:dyDescent="0.35">
      <c r="A2640">
        <v>2009</v>
      </c>
      <c r="B2640" t="s">
        <v>7</v>
      </c>
      <c r="C2640" t="s">
        <v>24</v>
      </c>
      <c r="D2640" t="s">
        <v>25</v>
      </c>
      <c r="E2640" t="s">
        <v>93</v>
      </c>
      <c r="F2640" t="s">
        <v>94</v>
      </c>
      <c r="G2640" s="34">
        <v>24605</v>
      </c>
    </row>
    <row r="2641" spans="1:7" x14ac:dyDescent="0.35">
      <c r="A2641">
        <v>2010</v>
      </c>
      <c r="B2641" t="s">
        <v>7</v>
      </c>
      <c r="C2641" t="s">
        <v>24</v>
      </c>
      <c r="D2641" t="s">
        <v>25</v>
      </c>
      <c r="E2641" t="s">
        <v>93</v>
      </c>
      <c r="F2641" t="s">
        <v>94</v>
      </c>
      <c r="G2641" s="34">
        <v>34963</v>
      </c>
    </row>
    <row r="2642" spans="1:7" x14ac:dyDescent="0.35">
      <c r="A2642">
        <v>2011</v>
      </c>
      <c r="B2642" t="s">
        <v>7</v>
      </c>
      <c r="C2642" t="s">
        <v>24</v>
      </c>
      <c r="D2642" t="s">
        <v>25</v>
      </c>
      <c r="E2642" t="s">
        <v>93</v>
      </c>
      <c r="F2642" t="s">
        <v>94</v>
      </c>
      <c r="G2642" s="34">
        <v>31111</v>
      </c>
    </row>
    <row r="2643" spans="1:7" x14ac:dyDescent="0.35">
      <c r="A2643">
        <v>2012</v>
      </c>
      <c r="B2643" t="s">
        <v>7</v>
      </c>
      <c r="C2643" t="s">
        <v>24</v>
      </c>
      <c r="D2643" t="s">
        <v>25</v>
      </c>
      <c r="E2643" t="s">
        <v>93</v>
      </c>
      <c r="F2643" t="s">
        <v>94</v>
      </c>
      <c r="G2643" s="34">
        <v>19581</v>
      </c>
    </row>
    <row r="2644" spans="1:7" x14ac:dyDescent="0.35">
      <c r="A2644">
        <v>2013</v>
      </c>
      <c r="B2644" t="s">
        <v>7</v>
      </c>
      <c r="C2644" t="s">
        <v>24</v>
      </c>
      <c r="D2644" t="s">
        <v>25</v>
      </c>
      <c r="E2644" t="s">
        <v>93</v>
      </c>
      <c r="F2644" t="s">
        <v>94</v>
      </c>
      <c r="G2644" s="4">
        <v>27680</v>
      </c>
    </row>
    <row r="2645" spans="1:7" x14ac:dyDescent="0.35">
      <c r="A2645">
        <v>2014</v>
      </c>
      <c r="B2645" t="s">
        <v>7</v>
      </c>
      <c r="C2645" t="s">
        <v>24</v>
      </c>
      <c r="D2645" t="s">
        <v>25</v>
      </c>
      <c r="E2645" t="s">
        <v>93</v>
      </c>
      <c r="F2645" t="s">
        <v>94</v>
      </c>
      <c r="G2645" s="35">
        <v>36705</v>
      </c>
    </row>
    <row r="2646" spans="1:7" x14ac:dyDescent="0.35">
      <c r="A2646">
        <v>2015</v>
      </c>
      <c r="B2646" t="s">
        <v>7</v>
      </c>
      <c r="C2646" t="s">
        <v>24</v>
      </c>
      <c r="D2646" t="s">
        <v>25</v>
      </c>
      <c r="E2646" t="s">
        <v>93</v>
      </c>
      <c r="F2646" t="s">
        <v>94</v>
      </c>
      <c r="G2646" s="35">
        <v>38509</v>
      </c>
    </row>
    <row r="2647" spans="1:7" x14ac:dyDescent="0.35">
      <c r="A2647">
        <v>2016</v>
      </c>
      <c r="B2647" t="s">
        <v>7</v>
      </c>
      <c r="C2647" t="s">
        <v>24</v>
      </c>
      <c r="D2647" t="s">
        <v>25</v>
      </c>
      <c r="E2647" t="s">
        <v>93</v>
      </c>
      <c r="F2647" t="s">
        <v>94</v>
      </c>
      <c r="G2647" s="35">
        <v>47847</v>
      </c>
    </row>
    <row r="2648" spans="1:7" x14ac:dyDescent="0.35">
      <c r="A2648">
        <v>2000</v>
      </c>
      <c r="B2648" t="s">
        <v>12</v>
      </c>
      <c r="C2648" t="s">
        <v>13</v>
      </c>
      <c r="D2648" t="s">
        <v>14</v>
      </c>
      <c r="E2648" t="s">
        <v>93</v>
      </c>
      <c r="F2648" t="s">
        <v>94</v>
      </c>
      <c r="G2648" s="34">
        <v>17435</v>
      </c>
    </row>
    <row r="2649" spans="1:7" x14ac:dyDescent="0.35">
      <c r="A2649">
        <v>2001</v>
      </c>
      <c r="B2649" t="s">
        <v>12</v>
      </c>
      <c r="C2649" t="s">
        <v>13</v>
      </c>
      <c r="D2649" t="s">
        <v>14</v>
      </c>
      <c r="E2649" t="s">
        <v>93</v>
      </c>
      <c r="F2649" t="s">
        <v>94</v>
      </c>
      <c r="G2649" s="34">
        <v>14187</v>
      </c>
    </row>
    <row r="2650" spans="1:7" x14ac:dyDescent="0.35">
      <c r="A2650">
        <v>2002</v>
      </c>
      <c r="B2650" t="s">
        <v>12</v>
      </c>
      <c r="C2650" t="s">
        <v>13</v>
      </c>
      <c r="D2650" t="s">
        <v>14</v>
      </c>
      <c r="E2650" t="s">
        <v>93</v>
      </c>
      <c r="F2650" t="s">
        <v>94</v>
      </c>
      <c r="G2650" s="34">
        <v>16487</v>
      </c>
    </row>
    <row r="2651" spans="1:7" x14ac:dyDescent="0.35">
      <c r="A2651">
        <v>2003</v>
      </c>
      <c r="B2651" t="s">
        <v>12</v>
      </c>
      <c r="C2651" t="s">
        <v>13</v>
      </c>
      <c r="D2651" t="s">
        <v>14</v>
      </c>
      <c r="E2651" t="s">
        <v>93</v>
      </c>
      <c r="F2651" t="s">
        <v>94</v>
      </c>
      <c r="G2651" s="34">
        <v>16164</v>
      </c>
    </row>
    <row r="2652" spans="1:7" x14ac:dyDescent="0.35">
      <c r="A2652">
        <v>2004</v>
      </c>
      <c r="B2652" t="s">
        <v>12</v>
      </c>
      <c r="C2652" t="s">
        <v>13</v>
      </c>
      <c r="D2652" t="s">
        <v>14</v>
      </c>
      <c r="E2652" t="s">
        <v>93</v>
      </c>
      <c r="F2652" t="s">
        <v>94</v>
      </c>
      <c r="G2652" s="34">
        <v>10790</v>
      </c>
    </row>
    <row r="2653" spans="1:7" x14ac:dyDescent="0.35">
      <c r="A2653">
        <v>2005</v>
      </c>
      <c r="B2653" t="s">
        <v>12</v>
      </c>
      <c r="C2653" t="s">
        <v>13</v>
      </c>
      <c r="D2653" t="s">
        <v>14</v>
      </c>
      <c r="E2653" t="s">
        <v>93</v>
      </c>
      <c r="F2653" t="s">
        <v>94</v>
      </c>
      <c r="G2653" s="34">
        <v>14474</v>
      </c>
    </row>
    <row r="2654" spans="1:7" x14ac:dyDescent="0.35">
      <c r="A2654">
        <v>2006</v>
      </c>
      <c r="B2654" t="s">
        <v>12</v>
      </c>
      <c r="C2654" t="s">
        <v>13</v>
      </c>
      <c r="D2654" t="s">
        <v>14</v>
      </c>
      <c r="E2654" t="s">
        <v>93</v>
      </c>
      <c r="F2654" t="s">
        <v>94</v>
      </c>
      <c r="G2654" s="34">
        <v>14053</v>
      </c>
    </row>
    <row r="2655" spans="1:7" x14ac:dyDescent="0.35">
      <c r="A2655">
        <v>2007</v>
      </c>
      <c r="B2655" t="s">
        <v>12</v>
      </c>
      <c r="C2655" t="s">
        <v>13</v>
      </c>
      <c r="D2655" t="s">
        <v>14</v>
      </c>
      <c r="E2655" t="s">
        <v>93</v>
      </c>
      <c r="F2655" t="s">
        <v>94</v>
      </c>
      <c r="G2655" s="34">
        <v>23215</v>
      </c>
    </row>
    <row r="2656" spans="1:7" x14ac:dyDescent="0.35">
      <c r="A2656">
        <v>2008</v>
      </c>
      <c r="B2656" t="s">
        <v>12</v>
      </c>
      <c r="C2656" t="s">
        <v>13</v>
      </c>
      <c r="D2656" t="s">
        <v>14</v>
      </c>
      <c r="E2656" t="s">
        <v>93</v>
      </c>
      <c r="F2656" t="s">
        <v>94</v>
      </c>
      <c r="G2656" s="34">
        <v>20287</v>
      </c>
    </row>
    <row r="2657" spans="1:7" x14ac:dyDescent="0.35">
      <c r="A2657">
        <v>2009</v>
      </c>
      <c r="B2657" t="s">
        <v>12</v>
      </c>
      <c r="C2657" t="s">
        <v>13</v>
      </c>
      <c r="D2657" t="s">
        <v>14</v>
      </c>
      <c r="E2657" t="s">
        <v>93</v>
      </c>
      <c r="F2657" t="s">
        <v>94</v>
      </c>
      <c r="G2657" s="34">
        <v>16600</v>
      </c>
    </row>
    <row r="2658" spans="1:7" x14ac:dyDescent="0.35">
      <c r="A2658">
        <v>2010</v>
      </c>
      <c r="B2658" t="s">
        <v>12</v>
      </c>
      <c r="C2658" t="s">
        <v>13</v>
      </c>
      <c r="D2658" t="s">
        <v>14</v>
      </c>
      <c r="E2658" t="s">
        <v>93</v>
      </c>
      <c r="F2658" t="s">
        <v>94</v>
      </c>
      <c r="G2658" s="34">
        <v>12646</v>
      </c>
    </row>
    <row r="2659" spans="1:7" x14ac:dyDescent="0.35">
      <c r="A2659">
        <v>2011</v>
      </c>
      <c r="B2659" t="s">
        <v>12</v>
      </c>
      <c r="C2659" t="s">
        <v>13</v>
      </c>
      <c r="D2659" t="s">
        <v>14</v>
      </c>
      <c r="E2659" t="s">
        <v>93</v>
      </c>
      <c r="F2659" t="s">
        <v>94</v>
      </c>
      <c r="G2659" s="34">
        <v>16577</v>
      </c>
    </row>
    <row r="2660" spans="1:7" x14ac:dyDescent="0.35">
      <c r="A2660">
        <v>2012</v>
      </c>
      <c r="B2660" t="s">
        <v>12</v>
      </c>
      <c r="C2660" t="s">
        <v>13</v>
      </c>
      <c r="D2660" t="s">
        <v>14</v>
      </c>
      <c r="E2660" t="s">
        <v>93</v>
      </c>
      <c r="F2660" t="s">
        <v>94</v>
      </c>
      <c r="G2660" s="34">
        <v>27941</v>
      </c>
    </row>
    <row r="2661" spans="1:7" x14ac:dyDescent="0.35">
      <c r="A2661">
        <v>2013</v>
      </c>
      <c r="B2661" t="s">
        <v>12</v>
      </c>
      <c r="C2661" t="s">
        <v>13</v>
      </c>
      <c r="D2661" t="s">
        <v>14</v>
      </c>
      <c r="E2661" t="s">
        <v>93</v>
      </c>
      <c r="F2661" t="s">
        <v>94</v>
      </c>
      <c r="G2661" s="4">
        <v>24105</v>
      </c>
    </row>
    <row r="2662" spans="1:7" x14ac:dyDescent="0.35">
      <c r="A2662">
        <v>2014</v>
      </c>
      <c r="B2662" t="s">
        <v>12</v>
      </c>
      <c r="C2662" t="s">
        <v>13</v>
      </c>
      <c r="D2662" t="s">
        <v>14</v>
      </c>
      <c r="E2662" t="s">
        <v>93</v>
      </c>
      <c r="F2662" t="s">
        <v>94</v>
      </c>
      <c r="G2662" s="35">
        <v>16754</v>
      </c>
    </row>
    <row r="2663" spans="1:7" x14ac:dyDescent="0.35">
      <c r="A2663">
        <v>2015</v>
      </c>
      <c r="B2663" t="s">
        <v>12</v>
      </c>
      <c r="C2663" t="s">
        <v>13</v>
      </c>
      <c r="D2663" t="s">
        <v>14</v>
      </c>
      <c r="E2663" t="s">
        <v>93</v>
      </c>
      <c r="F2663" t="s">
        <v>94</v>
      </c>
      <c r="G2663" s="35">
        <v>20889</v>
      </c>
    </row>
    <row r="2664" spans="1:7" x14ac:dyDescent="0.35">
      <c r="A2664">
        <v>2016</v>
      </c>
      <c r="B2664" t="s">
        <v>12</v>
      </c>
      <c r="C2664" t="s">
        <v>13</v>
      </c>
      <c r="D2664" t="s">
        <v>14</v>
      </c>
      <c r="E2664" t="s">
        <v>93</v>
      </c>
      <c r="F2664" t="s">
        <v>94</v>
      </c>
      <c r="G2664" s="35">
        <v>28825</v>
      </c>
    </row>
    <row r="2665" spans="1:7" x14ac:dyDescent="0.35">
      <c r="A2665">
        <v>2000</v>
      </c>
      <c r="B2665" t="s">
        <v>7</v>
      </c>
      <c r="C2665" t="s">
        <v>26</v>
      </c>
      <c r="D2665" t="s">
        <v>27</v>
      </c>
      <c r="E2665" t="s">
        <v>93</v>
      </c>
      <c r="F2665" t="s">
        <v>94</v>
      </c>
      <c r="G2665" s="34">
        <v>34598</v>
      </c>
    </row>
    <row r="2666" spans="1:7" x14ac:dyDescent="0.35">
      <c r="A2666">
        <v>2001</v>
      </c>
      <c r="B2666" t="s">
        <v>7</v>
      </c>
      <c r="C2666" t="s">
        <v>26</v>
      </c>
      <c r="D2666" t="s">
        <v>27</v>
      </c>
      <c r="E2666" t="s">
        <v>93</v>
      </c>
      <c r="F2666" t="s">
        <v>94</v>
      </c>
      <c r="G2666" s="34">
        <v>40251</v>
      </c>
    </row>
    <row r="2667" spans="1:7" x14ac:dyDescent="0.35">
      <c r="A2667">
        <v>2002</v>
      </c>
      <c r="B2667" t="s">
        <v>7</v>
      </c>
      <c r="C2667" t="s">
        <v>26</v>
      </c>
      <c r="D2667" t="s">
        <v>27</v>
      </c>
      <c r="E2667" t="s">
        <v>93</v>
      </c>
      <c r="F2667" t="s">
        <v>94</v>
      </c>
      <c r="G2667" s="34">
        <v>38497</v>
      </c>
    </row>
    <row r="2668" spans="1:7" x14ac:dyDescent="0.35">
      <c r="A2668">
        <v>2003</v>
      </c>
      <c r="B2668" t="s">
        <v>7</v>
      </c>
      <c r="C2668" t="s">
        <v>26</v>
      </c>
      <c r="D2668" t="s">
        <v>27</v>
      </c>
      <c r="E2668" t="s">
        <v>93</v>
      </c>
      <c r="F2668" t="s">
        <v>94</v>
      </c>
      <c r="G2668" s="34">
        <v>36841</v>
      </c>
    </row>
    <row r="2669" spans="1:7" x14ac:dyDescent="0.35">
      <c r="A2669">
        <v>2004</v>
      </c>
      <c r="B2669" t="s">
        <v>7</v>
      </c>
      <c r="C2669" t="s">
        <v>26</v>
      </c>
      <c r="D2669" t="s">
        <v>27</v>
      </c>
      <c r="E2669" t="s">
        <v>93</v>
      </c>
      <c r="F2669" t="s">
        <v>94</v>
      </c>
      <c r="G2669" s="34">
        <v>35784</v>
      </c>
    </row>
    <row r="2670" spans="1:7" x14ac:dyDescent="0.35">
      <c r="A2670">
        <v>2005</v>
      </c>
      <c r="B2670" t="s">
        <v>7</v>
      </c>
      <c r="C2670" t="s">
        <v>26</v>
      </c>
      <c r="D2670" t="s">
        <v>27</v>
      </c>
      <c r="E2670" t="s">
        <v>93</v>
      </c>
      <c r="F2670" t="s">
        <v>94</v>
      </c>
      <c r="G2670" s="34">
        <v>33821</v>
      </c>
    </row>
    <row r="2671" spans="1:7" x14ac:dyDescent="0.35">
      <c r="A2671">
        <v>2006</v>
      </c>
      <c r="B2671" t="s">
        <v>7</v>
      </c>
      <c r="C2671" t="s">
        <v>26</v>
      </c>
      <c r="D2671" t="s">
        <v>27</v>
      </c>
      <c r="E2671" t="s">
        <v>93</v>
      </c>
      <c r="F2671" t="s">
        <v>94</v>
      </c>
      <c r="G2671" s="34">
        <v>57807</v>
      </c>
    </row>
    <row r="2672" spans="1:7" x14ac:dyDescent="0.35">
      <c r="A2672">
        <v>2007</v>
      </c>
      <c r="B2672" t="s">
        <v>7</v>
      </c>
      <c r="C2672" t="s">
        <v>26</v>
      </c>
      <c r="D2672" t="s">
        <v>27</v>
      </c>
      <c r="E2672" t="s">
        <v>93</v>
      </c>
      <c r="F2672" t="s">
        <v>94</v>
      </c>
      <c r="G2672" s="34">
        <v>52415</v>
      </c>
    </row>
    <row r="2673" spans="1:7" x14ac:dyDescent="0.35">
      <c r="A2673">
        <v>2008</v>
      </c>
      <c r="B2673" t="s">
        <v>7</v>
      </c>
      <c r="C2673" t="s">
        <v>26</v>
      </c>
      <c r="D2673" t="s">
        <v>27</v>
      </c>
      <c r="E2673" t="s">
        <v>93</v>
      </c>
      <c r="F2673" t="s">
        <v>94</v>
      </c>
      <c r="G2673" s="34">
        <v>55990</v>
      </c>
    </row>
    <row r="2674" spans="1:7" x14ac:dyDescent="0.35">
      <c r="A2674">
        <v>2009</v>
      </c>
      <c r="B2674" t="s">
        <v>7</v>
      </c>
      <c r="C2674" t="s">
        <v>26</v>
      </c>
      <c r="D2674" t="s">
        <v>27</v>
      </c>
      <c r="E2674" t="s">
        <v>93</v>
      </c>
      <c r="F2674" t="s">
        <v>94</v>
      </c>
      <c r="G2674" s="34">
        <v>31258</v>
      </c>
    </row>
    <row r="2675" spans="1:7" x14ac:dyDescent="0.35">
      <c r="A2675">
        <v>2010</v>
      </c>
      <c r="B2675" t="s">
        <v>7</v>
      </c>
      <c r="C2675" t="s">
        <v>26</v>
      </c>
      <c r="D2675" t="s">
        <v>27</v>
      </c>
      <c r="E2675" t="s">
        <v>93</v>
      </c>
      <c r="F2675" t="s">
        <v>94</v>
      </c>
      <c r="G2675" s="34">
        <v>28539</v>
      </c>
    </row>
    <row r="2676" spans="1:7" x14ac:dyDescent="0.35">
      <c r="A2676">
        <v>2011</v>
      </c>
      <c r="B2676" t="s">
        <v>7</v>
      </c>
      <c r="C2676" t="s">
        <v>26</v>
      </c>
      <c r="D2676" t="s">
        <v>27</v>
      </c>
      <c r="E2676" t="s">
        <v>93</v>
      </c>
      <c r="F2676" t="s">
        <v>94</v>
      </c>
      <c r="G2676" s="34">
        <v>47756</v>
      </c>
    </row>
    <row r="2677" spans="1:7" x14ac:dyDescent="0.35">
      <c r="A2677">
        <v>2012</v>
      </c>
      <c r="B2677" t="s">
        <v>7</v>
      </c>
      <c r="C2677" t="s">
        <v>26</v>
      </c>
      <c r="D2677" t="s">
        <v>27</v>
      </c>
      <c r="E2677" t="s">
        <v>93</v>
      </c>
      <c r="F2677" t="s">
        <v>94</v>
      </c>
      <c r="G2677" s="34">
        <v>33932</v>
      </c>
    </row>
    <row r="2678" spans="1:7" x14ac:dyDescent="0.35">
      <c r="A2678">
        <v>2013</v>
      </c>
      <c r="B2678" t="s">
        <v>7</v>
      </c>
      <c r="C2678" t="s">
        <v>26</v>
      </c>
      <c r="D2678" t="s">
        <v>27</v>
      </c>
      <c r="E2678" t="s">
        <v>93</v>
      </c>
      <c r="F2678" t="s">
        <v>94</v>
      </c>
      <c r="G2678" s="4">
        <v>46196</v>
      </c>
    </row>
    <row r="2679" spans="1:7" x14ac:dyDescent="0.35">
      <c r="A2679">
        <v>2014</v>
      </c>
      <c r="B2679" t="s">
        <v>7</v>
      </c>
      <c r="C2679" t="s">
        <v>26</v>
      </c>
      <c r="D2679" t="s">
        <v>27</v>
      </c>
      <c r="E2679" t="s">
        <v>93</v>
      </c>
      <c r="F2679" t="s">
        <v>94</v>
      </c>
      <c r="G2679" s="35">
        <v>47511</v>
      </c>
    </row>
    <row r="2680" spans="1:7" x14ac:dyDescent="0.35">
      <c r="A2680">
        <v>2015</v>
      </c>
      <c r="B2680" t="s">
        <v>7</v>
      </c>
      <c r="C2680" t="s">
        <v>26</v>
      </c>
      <c r="D2680" t="s">
        <v>27</v>
      </c>
      <c r="E2680" t="s">
        <v>93</v>
      </c>
      <c r="F2680" t="s">
        <v>94</v>
      </c>
      <c r="G2680" s="35">
        <v>30514</v>
      </c>
    </row>
    <row r="2681" spans="1:7" x14ac:dyDescent="0.35">
      <c r="A2681">
        <v>2016</v>
      </c>
      <c r="B2681" t="s">
        <v>7</v>
      </c>
      <c r="C2681" t="s">
        <v>26</v>
      </c>
      <c r="D2681" t="s">
        <v>27</v>
      </c>
      <c r="E2681" t="s">
        <v>93</v>
      </c>
      <c r="F2681" t="s">
        <v>94</v>
      </c>
      <c r="G2681" s="35">
        <v>39563</v>
      </c>
    </row>
    <row r="2682" spans="1:7" x14ac:dyDescent="0.35">
      <c r="A2682">
        <v>2000</v>
      </c>
      <c r="B2682" t="s">
        <v>12</v>
      </c>
      <c r="C2682" t="s">
        <v>28</v>
      </c>
      <c r="D2682" t="s">
        <v>29</v>
      </c>
      <c r="E2682" t="s">
        <v>93</v>
      </c>
      <c r="F2682" t="s">
        <v>94</v>
      </c>
      <c r="G2682" s="34">
        <v>45108</v>
      </c>
    </row>
    <row r="2683" spans="1:7" x14ac:dyDescent="0.35">
      <c r="A2683">
        <v>2001</v>
      </c>
      <c r="B2683" t="s">
        <v>12</v>
      </c>
      <c r="C2683" t="s">
        <v>28</v>
      </c>
      <c r="D2683" t="s">
        <v>29</v>
      </c>
      <c r="E2683" t="s">
        <v>93</v>
      </c>
      <c r="F2683" t="s">
        <v>94</v>
      </c>
      <c r="G2683" s="34">
        <v>46899</v>
      </c>
    </row>
    <row r="2684" spans="1:7" x14ac:dyDescent="0.35">
      <c r="A2684">
        <v>2002</v>
      </c>
      <c r="B2684" t="s">
        <v>12</v>
      </c>
      <c r="C2684" t="s">
        <v>28</v>
      </c>
      <c r="D2684" t="s">
        <v>29</v>
      </c>
      <c r="E2684" t="s">
        <v>93</v>
      </c>
      <c r="F2684" t="s">
        <v>94</v>
      </c>
      <c r="G2684" s="34">
        <v>51979</v>
      </c>
    </row>
    <row r="2685" spans="1:7" x14ac:dyDescent="0.35">
      <c r="A2685">
        <v>2003</v>
      </c>
      <c r="B2685" t="s">
        <v>12</v>
      </c>
      <c r="C2685" t="s">
        <v>28</v>
      </c>
      <c r="D2685" t="s">
        <v>29</v>
      </c>
      <c r="E2685" t="s">
        <v>93</v>
      </c>
      <c r="F2685" t="s">
        <v>94</v>
      </c>
      <c r="G2685" s="34">
        <v>60439</v>
      </c>
    </row>
    <row r="2686" spans="1:7" x14ac:dyDescent="0.35">
      <c r="A2686">
        <v>2004</v>
      </c>
      <c r="B2686" t="s">
        <v>12</v>
      </c>
      <c r="C2686" t="s">
        <v>28</v>
      </c>
      <c r="D2686" t="s">
        <v>29</v>
      </c>
      <c r="E2686" t="s">
        <v>93</v>
      </c>
      <c r="F2686" t="s">
        <v>94</v>
      </c>
      <c r="G2686" s="34">
        <v>48276</v>
      </c>
    </row>
    <row r="2687" spans="1:7" x14ac:dyDescent="0.35">
      <c r="A2687">
        <v>2005</v>
      </c>
      <c r="B2687" t="s">
        <v>12</v>
      </c>
      <c r="C2687" t="s">
        <v>28</v>
      </c>
      <c r="D2687" t="s">
        <v>29</v>
      </c>
      <c r="E2687" t="s">
        <v>93</v>
      </c>
      <c r="F2687" t="s">
        <v>94</v>
      </c>
      <c r="G2687" s="34">
        <v>64231</v>
      </c>
    </row>
    <row r="2688" spans="1:7" x14ac:dyDescent="0.35">
      <c r="A2688">
        <v>2006</v>
      </c>
      <c r="B2688" t="s">
        <v>12</v>
      </c>
      <c r="C2688" t="s">
        <v>28</v>
      </c>
      <c r="D2688" t="s">
        <v>29</v>
      </c>
      <c r="E2688" t="s">
        <v>93</v>
      </c>
      <c r="F2688" t="s">
        <v>94</v>
      </c>
      <c r="G2688" s="34">
        <v>43700</v>
      </c>
    </row>
    <row r="2689" spans="1:7" x14ac:dyDescent="0.35">
      <c r="A2689">
        <v>2007</v>
      </c>
      <c r="B2689" t="s">
        <v>12</v>
      </c>
      <c r="C2689" t="s">
        <v>28</v>
      </c>
      <c r="D2689" t="s">
        <v>29</v>
      </c>
      <c r="E2689" t="s">
        <v>93</v>
      </c>
      <c r="F2689" t="s">
        <v>94</v>
      </c>
      <c r="G2689" s="34">
        <v>37612</v>
      </c>
    </row>
    <row r="2690" spans="1:7" x14ac:dyDescent="0.35">
      <c r="A2690">
        <v>2008</v>
      </c>
      <c r="B2690" t="s">
        <v>12</v>
      </c>
      <c r="C2690" t="s">
        <v>28</v>
      </c>
      <c r="D2690" t="s">
        <v>29</v>
      </c>
      <c r="E2690" t="s">
        <v>93</v>
      </c>
      <c r="F2690" t="s">
        <v>94</v>
      </c>
      <c r="G2690" s="34">
        <v>39371</v>
      </c>
    </row>
    <row r="2691" spans="1:7" x14ac:dyDescent="0.35">
      <c r="A2691">
        <v>2009</v>
      </c>
      <c r="B2691" t="s">
        <v>12</v>
      </c>
      <c r="C2691" t="s">
        <v>28</v>
      </c>
      <c r="D2691" t="s">
        <v>29</v>
      </c>
      <c r="E2691" t="s">
        <v>93</v>
      </c>
      <c r="F2691" t="s">
        <v>94</v>
      </c>
      <c r="G2691" s="34">
        <v>32935</v>
      </c>
    </row>
    <row r="2692" spans="1:7" x14ac:dyDescent="0.35">
      <c r="A2692">
        <v>2010</v>
      </c>
      <c r="B2692" t="s">
        <v>12</v>
      </c>
      <c r="C2692" t="s">
        <v>28</v>
      </c>
      <c r="D2692" t="s">
        <v>29</v>
      </c>
      <c r="E2692" t="s">
        <v>93</v>
      </c>
      <c r="F2692" t="s">
        <v>94</v>
      </c>
      <c r="G2692" s="34">
        <v>33695</v>
      </c>
    </row>
    <row r="2693" spans="1:7" x14ac:dyDescent="0.35">
      <c r="A2693">
        <v>2011</v>
      </c>
      <c r="B2693" t="s">
        <v>12</v>
      </c>
      <c r="C2693" t="s">
        <v>28</v>
      </c>
      <c r="D2693" t="s">
        <v>29</v>
      </c>
      <c r="E2693" t="s">
        <v>93</v>
      </c>
      <c r="F2693" t="s">
        <v>94</v>
      </c>
      <c r="G2693" s="34">
        <v>31371</v>
      </c>
    </row>
    <row r="2694" spans="1:7" x14ac:dyDescent="0.35">
      <c r="A2694">
        <v>2012</v>
      </c>
      <c r="B2694" t="s">
        <v>12</v>
      </c>
      <c r="C2694" t="s">
        <v>28</v>
      </c>
      <c r="D2694" t="s">
        <v>29</v>
      </c>
      <c r="E2694" t="s">
        <v>93</v>
      </c>
      <c r="F2694" t="s">
        <v>94</v>
      </c>
      <c r="G2694" s="34">
        <v>38704</v>
      </c>
    </row>
    <row r="2695" spans="1:7" x14ac:dyDescent="0.35">
      <c r="A2695">
        <v>2013</v>
      </c>
      <c r="B2695" t="s">
        <v>12</v>
      </c>
      <c r="C2695" t="s">
        <v>28</v>
      </c>
      <c r="D2695" t="s">
        <v>29</v>
      </c>
      <c r="E2695" t="s">
        <v>93</v>
      </c>
      <c r="F2695" t="s">
        <v>94</v>
      </c>
      <c r="G2695" s="4">
        <v>28440</v>
      </c>
    </row>
    <row r="2696" spans="1:7" x14ac:dyDescent="0.35">
      <c r="A2696">
        <v>2014</v>
      </c>
      <c r="B2696" t="s">
        <v>12</v>
      </c>
      <c r="C2696" t="s">
        <v>28</v>
      </c>
      <c r="D2696" t="s">
        <v>29</v>
      </c>
      <c r="E2696" t="s">
        <v>93</v>
      </c>
      <c r="F2696" t="s">
        <v>94</v>
      </c>
      <c r="G2696" s="35">
        <v>60313</v>
      </c>
    </row>
    <row r="2697" spans="1:7" x14ac:dyDescent="0.35">
      <c r="A2697">
        <v>2015</v>
      </c>
      <c r="B2697" t="s">
        <v>12</v>
      </c>
      <c r="C2697" t="s">
        <v>28</v>
      </c>
      <c r="D2697" t="s">
        <v>29</v>
      </c>
      <c r="E2697" t="s">
        <v>93</v>
      </c>
      <c r="F2697" t="s">
        <v>94</v>
      </c>
      <c r="G2697" s="35">
        <v>51677</v>
      </c>
    </row>
    <row r="2698" spans="1:7" x14ac:dyDescent="0.35">
      <c r="A2698">
        <v>2016</v>
      </c>
      <c r="B2698" t="s">
        <v>12</v>
      </c>
      <c r="C2698" t="s">
        <v>28</v>
      </c>
      <c r="D2698" t="s">
        <v>29</v>
      </c>
      <c r="E2698" t="s">
        <v>93</v>
      </c>
      <c r="F2698" t="s">
        <v>94</v>
      </c>
      <c r="G2698" s="35">
        <v>29162</v>
      </c>
    </row>
    <row r="2699" spans="1:7" x14ac:dyDescent="0.35">
      <c r="A2699">
        <v>2000</v>
      </c>
      <c r="B2699" t="s">
        <v>12</v>
      </c>
      <c r="C2699" t="s">
        <v>30</v>
      </c>
      <c r="D2699" t="s">
        <v>31</v>
      </c>
      <c r="E2699" t="s">
        <v>93</v>
      </c>
      <c r="F2699" t="s">
        <v>94</v>
      </c>
      <c r="G2699" s="34">
        <v>3152</v>
      </c>
    </row>
    <row r="2700" spans="1:7" x14ac:dyDescent="0.35">
      <c r="A2700">
        <v>2001</v>
      </c>
      <c r="B2700" t="s">
        <v>12</v>
      </c>
      <c r="C2700" t="s">
        <v>30</v>
      </c>
      <c r="D2700" t="s">
        <v>31</v>
      </c>
      <c r="E2700" t="s">
        <v>93</v>
      </c>
      <c r="F2700" t="s">
        <v>94</v>
      </c>
      <c r="G2700" s="34">
        <v>3628</v>
      </c>
    </row>
    <row r="2701" spans="1:7" x14ac:dyDescent="0.35">
      <c r="A2701">
        <v>2002</v>
      </c>
      <c r="B2701" t="s">
        <v>12</v>
      </c>
      <c r="C2701" t="s">
        <v>30</v>
      </c>
      <c r="D2701" t="s">
        <v>31</v>
      </c>
      <c r="E2701" t="s">
        <v>93</v>
      </c>
      <c r="F2701" t="s">
        <v>94</v>
      </c>
      <c r="G2701" s="34">
        <v>2052</v>
      </c>
    </row>
    <row r="2702" spans="1:7" x14ac:dyDescent="0.35">
      <c r="A2702">
        <v>2003</v>
      </c>
      <c r="B2702" t="s">
        <v>12</v>
      </c>
      <c r="C2702" t="s">
        <v>30</v>
      </c>
      <c r="D2702" t="s">
        <v>31</v>
      </c>
      <c r="E2702" t="s">
        <v>93</v>
      </c>
      <c r="F2702" t="s">
        <v>94</v>
      </c>
      <c r="G2702" s="34">
        <v>2842</v>
      </c>
    </row>
    <row r="2703" spans="1:7" x14ac:dyDescent="0.35">
      <c r="A2703">
        <v>2004</v>
      </c>
      <c r="B2703" t="s">
        <v>12</v>
      </c>
      <c r="C2703" t="s">
        <v>30</v>
      </c>
      <c r="D2703" t="s">
        <v>31</v>
      </c>
      <c r="E2703" t="s">
        <v>93</v>
      </c>
      <c r="F2703" t="s">
        <v>94</v>
      </c>
      <c r="G2703" s="34">
        <v>1569</v>
      </c>
    </row>
    <row r="2704" spans="1:7" x14ac:dyDescent="0.35">
      <c r="A2704">
        <v>2005</v>
      </c>
      <c r="B2704" t="s">
        <v>12</v>
      </c>
      <c r="C2704" t="s">
        <v>30</v>
      </c>
      <c r="D2704" t="s">
        <v>31</v>
      </c>
      <c r="E2704" t="s">
        <v>93</v>
      </c>
      <c r="F2704" t="s">
        <v>94</v>
      </c>
      <c r="G2704" s="34">
        <v>5767</v>
      </c>
    </row>
    <row r="2705" spans="1:7" x14ac:dyDescent="0.35">
      <c r="A2705">
        <v>2006</v>
      </c>
      <c r="B2705" t="s">
        <v>12</v>
      </c>
      <c r="C2705" t="s">
        <v>30</v>
      </c>
      <c r="D2705" t="s">
        <v>31</v>
      </c>
      <c r="E2705" t="s">
        <v>93</v>
      </c>
      <c r="F2705" t="s">
        <v>94</v>
      </c>
      <c r="G2705" s="34">
        <v>3920</v>
      </c>
    </row>
    <row r="2706" spans="1:7" x14ac:dyDescent="0.35">
      <c r="A2706">
        <v>2007</v>
      </c>
      <c r="B2706" t="s">
        <v>12</v>
      </c>
      <c r="C2706" t="s">
        <v>30</v>
      </c>
      <c r="D2706" t="s">
        <v>31</v>
      </c>
      <c r="E2706" t="s">
        <v>93</v>
      </c>
      <c r="F2706" t="s">
        <v>94</v>
      </c>
      <c r="G2706" s="34">
        <v>10615</v>
      </c>
    </row>
    <row r="2707" spans="1:7" x14ac:dyDescent="0.35">
      <c r="A2707">
        <v>2008</v>
      </c>
      <c r="B2707" t="s">
        <v>12</v>
      </c>
      <c r="C2707" t="s">
        <v>30</v>
      </c>
      <c r="D2707" t="s">
        <v>31</v>
      </c>
      <c r="E2707" t="s">
        <v>93</v>
      </c>
      <c r="F2707" t="s">
        <v>94</v>
      </c>
      <c r="G2707" s="34">
        <v>5854</v>
      </c>
    </row>
    <row r="2708" spans="1:7" x14ac:dyDescent="0.35">
      <c r="A2708">
        <v>2009</v>
      </c>
      <c r="B2708" t="s">
        <v>12</v>
      </c>
      <c r="C2708" t="s">
        <v>30</v>
      </c>
      <c r="D2708" t="s">
        <v>31</v>
      </c>
      <c r="E2708" t="s">
        <v>93</v>
      </c>
      <c r="F2708" t="s">
        <v>94</v>
      </c>
      <c r="G2708" s="34">
        <v>3609</v>
      </c>
    </row>
    <row r="2709" spans="1:7" x14ac:dyDescent="0.35">
      <c r="A2709">
        <v>2010</v>
      </c>
      <c r="B2709" t="s">
        <v>12</v>
      </c>
      <c r="C2709" t="s">
        <v>30</v>
      </c>
      <c r="D2709" t="s">
        <v>31</v>
      </c>
      <c r="E2709" t="s">
        <v>93</v>
      </c>
      <c r="F2709" t="s">
        <v>94</v>
      </c>
      <c r="G2709" s="34">
        <v>3454</v>
      </c>
    </row>
    <row r="2710" spans="1:7" x14ac:dyDescent="0.35">
      <c r="A2710">
        <v>2011</v>
      </c>
      <c r="B2710" t="s">
        <v>12</v>
      </c>
      <c r="C2710" t="s">
        <v>30</v>
      </c>
      <c r="D2710" t="s">
        <v>31</v>
      </c>
      <c r="E2710" t="s">
        <v>93</v>
      </c>
      <c r="F2710" t="s">
        <v>94</v>
      </c>
      <c r="G2710" s="34">
        <v>3838</v>
      </c>
    </row>
    <row r="2711" spans="1:7" x14ac:dyDescent="0.35">
      <c r="A2711">
        <v>2012</v>
      </c>
      <c r="B2711" t="s">
        <v>12</v>
      </c>
      <c r="C2711" t="s">
        <v>30</v>
      </c>
      <c r="D2711" t="s">
        <v>31</v>
      </c>
      <c r="E2711" t="s">
        <v>93</v>
      </c>
      <c r="F2711" t="s">
        <v>94</v>
      </c>
      <c r="G2711" s="34">
        <v>2713</v>
      </c>
    </row>
    <row r="2712" spans="1:7" x14ac:dyDescent="0.35">
      <c r="A2712">
        <v>2013</v>
      </c>
      <c r="B2712" t="s">
        <v>12</v>
      </c>
      <c r="C2712" t="s">
        <v>30</v>
      </c>
      <c r="D2712" t="s">
        <v>31</v>
      </c>
      <c r="E2712" t="s">
        <v>93</v>
      </c>
      <c r="F2712" t="s">
        <v>94</v>
      </c>
      <c r="G2712" s="4">
        <v>2412</v>
      </c>
    </row>
    <row r="2713" spans="1:7" x14ac:dyDescent="0.35">
      <c r="A2713">
        <v>2014</v>
      </c>
      <c r="B2713" t="s">
        <v>12</v>
      </c>
      <c r="C2713" t="s">
        <v>30</v>
      </c>
      <c r="D2713" t="s">
        <v>31</v>
      </c>
      <c r="E2713" t="s">
        <v>93</v>
      </c>
      <c r="F2713" t="s">
        <v>94</v>
      </c>
      <c r="G2713" s="35">
        <v>2370</v>
      </c>
    </row>
    <row r="2714" spans="1:7" x14ac:dyDescent="0.35">
      <c r="A2714">
        <v>2015</v>
      </c>
      <c r="B2714" t="s">
        <v>12</v>
      </c>
      <c r="C2714" t="s">
        <v>30</v>
      </c>
      <c r="D2714" t="s">
        <v>31</v>
      </c>
      <c r="E2714" t="s">
        <v>93</v>
      </c>
      <c r="F2714" t="s">
        <v>94</v>
      </c>
      <c r="G2714" s="35">
        <v>6555</v>
      </c>
    </row>
    <row r="2715" spans="1:7" x14ac:dyDescent="0.35">
      <c r="A2715">
        <v>2016</v>
      </c>
      <c r="B2715" t="s">
        <v>12</v>
      </c>
      <c r="C2715" t="s">
        <v>30</v>
      </c>
      <c r="D2715" t="s">
        <v>31</v>
      </c>
      <c r="E2715" t="s">
        <v>93</v>
      </c>
      <c r="F2715" t="s">
        <v>94</v>
      </c>
      <c r="G2715" s="35">
        <v>1014</v>
      </c>
    </row>
    <row r="2716" spans="1:7" x14ac:dyDescent="0.35">
      <c r="A2716">
        <v>2000</v>
      </c>
      <c r="B2716" t="s">
        <v>12</v>
      </c>
      <c r="C2716" t="s">
        <v>32</v>
      </c>
      <c r="D2716" t="s">
        <v>33</v>
      </c>
      <c r="E2716" t="s">
        <v>93</v>
      </c>
      <c r="F2716" t="s">
        <v>94</v>
      </c>
      <c r="G2716" s="34">
        <v>7365</v>
      </c>
    </row>
    <row r="2717" spans="1:7" x14ac:dyDescent="0.35">
      <c r="A2717">
        <v>2001</v>
      </c>
      <c r="B2717" t="s">
        <v>12</v>
      </c>
      <c r="C2717" t="s">
        <v>32</v>
      </c>
      <c r="D2717" t="s">
        <v>33</v>
      </c>
      <c r="E2717" t="s">
        <v>93</v>
      </c>
      <c r="F2717" t="s">
        <v>94</v>
      </c>
      <c r="G2717" s="34">
        <v>10347</v>
      </c>
    </row>
    <row r="2718" spans="1:7" x14ac:dyDescent="0.35">
      <c r="A2718">
        <v>2002</v>
      </c>
      <c r="B2718" t="s">
        <v>12</v>
      </c>
      <c r="C2718" t="s">
        <v>32</v>
      </c>
      <c r="D2718" t="s">
        <v>33</v>
      </c>
      <c r="E2718" t="s">
        <v>93</v>
      </c>
      <c r="F2718" t="s">
        <v>94</v>
      </c>
      <c r="G2718" s="34">
        <v>7929</v>
      </c>
    </row>
    <row r="2719" spans="1:7" x14ac:dyDescent="0.35">
      <c r="A2719">
        <v>2003</v>
      </c>
      <c r="B2719" t="s">
        <v>12</v>
      </c>
      <c r="C2719" t="s">
        <v>32</v>
      </c>
      <c r="D2719" t="s">
        <v>33</v>
      </c>
      <c r="E2719" t="s">
        <v>93</v>
      </c>
      <c r="F2719" t="s">
        <v>94</v>
      </c>
      <c r="G2719" s="34">
        <v>9553</v>
      </c>
    </row>
    <row r="2720" spans="1:7" x14ac:dyDescent="0.35">
      <c r="A2720">
        <v>2004</v>
      </c>
      <c r="B2720" t="s">
        <v>12</v>
      </c>
      <c r="C2720" t="s">
        <v>32</v>
      </c>
      <c r="D2720" t="s">
        <v>33</v>
      </c>
      <c r="E2720" t="s">
        <v>93</v>
      </c>
      <c r="F2720" t="s">
        <v>94</v>
      </c>
      <c r="G2720" s="34">
        <v>5574</v>
      </c>
    </row>
    <row r="2721" spans="1:7" x14ac:dyDescent="0.35">
      <c r="A2721">
        <v>2005</v>
      </c>
      <c r="B2721" t="s">
        <v>12</v>
      </c>
      <c r="C2721" t="s">
        <v>32</v>
      </c>
      <c r="D2721" t="s">
        <v>33</v>
      </c>
      <c r="E2721" t="s">
        <v>93</v>
      </c>
      <c r="F2721" t="s">
        <v>94</v>
      </c>
      <c r="G2721" s="34">
        <v>22167</v>
      </c>
    </row>
    <row r="2722" spans="1:7" x14ac:dyDescent="0.35">
      <c r="A2722">
        <v>2006</v>
      </c>
      <c r="B2722" t="s">
        <v>12</v>
      </c>
      <c r="C2722" t="s">
        <v>32</v>
      </c>
      <c r="D2722" t="s">
        <v>33</v>
      </c>
      <c r="E2722" t="s">
        <v>93</v>
      </c>
      <c r="F2722" t="s">
        <v>94</v>
      </c>
      <c r="G2722" s="34">
        <v>7567</v>
      </c>
    </row>
    <row r="2723" spans="1:7" x14ac:dyDescent="0.35">
      <c r="A2723">
        <v>2007</v>
      </c>
      <c r="B2723" t="s">
        <v>12</v>
      </c>
      <c r="C2723" t="s">
        <v>32</v>
      </c>
      <c r="D2723" t="s">
        <v>33</v>
      </c>
      <c r="E2723" t="s">
        <v>93</v>
      </c>
      <c r="F2723" t="s">
        <v>94</v>
      </c>
      <c r="G2723" s="34">
        <v>13259</v>
      </c>
    </row>
    <row r="2724" spans="1:7" x14ac:dyDescent="0.35">
      <c r="A2724">
        <v>2008</v>
      </c>
      <c r="B2724" t="s">
        <v>12</v>
      </c>
      <c r="C2724" t="s">
        <v>32</v>
      </c>
      <c r="D2724" t="s">
        <v>33</v>
      </c>
      <c r="E2724" t="s">
        <v>93</v>
      </c>
      <c r="F2724" t="s">
        <v>94</v>
      </c>
      <c r="G2724" s="34">
        <v>13703</v>
      </c>
    </row>
    <row r="2725" spans="1:7" x14ac:dyDescent="0.35">
      <c r="A2725">
        <v>2009</v>
      </c>
      <c r="B2725" t="s">
        <v>12</v>
      </c>
      <c r="C2725" t="s">
        <v>32</v>
      </c>
      <c r="D2725" t="s">
        <v>33</v>
      </c>
      <c r="E2725" t="s">
        <v>93</v>
      </c>
      <c r="F2725" t="s">
        <v>94</v>
      </c>
      <c r="G2725" s="34">
        <v>3051</v>
      </c>
    </row>
    <row r="2726" spans="1:7" x14ac:dyDescent="0.35">
      <c r="A2726">
        <v>2010</v>
      </c>
      <c r="B2726" t="s">
        <v>12</v>
      </c>
      <c r="C2726" t="s">
        <v>32</v>
      </c>
      <c r="D2726" t="s">
        <v>33</v>
      </c>
      <c r="E2726" t="s">
        <v>93</v>
      </c>
      <c r="F2726" t="s">
        <v>94</v>
      </c>
      <c r="G2726" s="34">
        <v>6690</v>
      </c>
    </row>
    <row r="2727" spans="1:7" x14ac:dyDescent="0.35">
      <c r="A2727">
        <v>2011</v>
      </c>
      <c r="B2727" t="s">
        <v>12</v>
      </c>
      <c r="C2727" t="s">
        <v>32</v>
      </c>
      <c r="D2727" t="s">
        <v>33</v>
      </c>
      <c r="E2727" t="s">
        <v>93</v>
      </c>
      <c r="F2727" t="s">
        <v>94</v>
      </c>
      <c r="G2727" s="34">
        <v>7081</v>
      </c>
    </row>
    <row r="2728" spans="1:7" x14ac:dyDescent="0.35">
      <c r="A2728">
        <v>2012</v>
      </c>
      <c r="B2728" t="s">
        <v>12</v>
      </c>
      <c r="C2728" t="s">
        <v>32</v>
      </c>
      <c r="D2728" t="s">
        <v>33</v>
      </c>
      <c r="E2728" t="s">
        <v>93</v>
      </c>
      <c r="F2728" t="s">
        <v>94</v>
      </c>
      <c r="G2728" s="34">
        <v>4103</v>
      </c>
    </row>
    <row r="2729" spans="1:7" x14ac:dyDescent="0.35">
      <c r="A2729">
        <v>2013</v>
      </c>
      <c r="B2729" t="s">
        <v>12</v>
      </c>
      <c r="C2729" t="s">
        <v>32</v>
      </c>
      <c r="D2729" t="s">
        <v>33</v>
      </c>
      <c r="E2729" t="s">
        <v>93</v>
      </c>
      <c r="F2729" t="s">
        <v>94</v>
      </c>
      <c r="G2729" s="4">
        <v>7788</v>
      </c>
    </row>
    <row r="2730" spans="1:7" x14ac:dyDescent="0.35">
      <c r="A2730">
        <v>2014</v>
      </c>
      <c r="B2730" t="s">
        <v>12</v>
      </c>
      <c r="C2730" t="s">
        <v>32</v>
      </c>
      <c r="D2730" t="s">
        <v>33</v>
      </c>
      <c r="E2730" t="s">
        <v>93</v>
      </c>
      <c r="F2730" t="s">
        <v>94</v>
      </c>
      <c r="G2730" s="35">
        <v>44930</v>
      </c>
    </row>
    <row r="2731" spans="1:7" x14ac:dyDescent="0.35">
      <c r="A2731">
        <v>2015</v>
      </c>
      <c r="B2731" t="s">
        <v>12</v>
      </c>
      <c r="C2731" t="s">
        <v>32</v>
      </c>
      <c r="D2731" t="s">
        <v>33</v>
      </c>
      <c r="E2731" t="s">
        <v>93</v>
      </c>
      <c r="F2731" t="s">
        <v>94</v>
      </c>
      <c r="G2731" s="35">
        <v>15667</v>
      </c>
    </row>
    <row r="2732" spans="1:7" x14ac:dyDescent="0.35">
      <c r="A2732">
        <v>2016</v>
      </c>
      <c r="B2732" t="s">
        <v>12</v>
      </c>
      <c r="C2732" t="s">
        <v>32</v>
      </c>
      <c r="D2732" t="s">
        <v>33</v>
      </c>
      <c r="E2732" t="s">
        <v>93</v>
      </c>
      <c r="F2732" t="s">
        <v>94</v>
      </c>
      <c r="G2732" s="35">
        <v>5284</v>
      </c>
    </row>
    <row r="2733" spans="1:7" x14ac:dyDescent="0.35">
      <c r="A2733">
        <v>2000</v>
      </c>
      <c r="B2733" t="s">
        <v>12</v>
      </c>
      <c r="C2733" t="s">
        <v>34</v>
      </c>
      <c r="D2733" t="s">
        <v>35</v>
      </c>
      <c r="E2733" t="s">
        <v>93</v>
      </c>
      <c r="F2733" t="s">
        <v>94</v>
      </c>
      <c r="G2733" s="34">
        <v>29578</v>
      </c>
    </row>
    <row r="2734" spans="1:7" x14ac:dyDescent="0.35">
      <c r="A2734">
        <v>2001</v>
      </c>
      <c r="B2734" t="s">
        <v>12</v>
      </c>
      <c r="C2734" t="s">
        <v>34</v>
      </c>
      <c r="D2734" t="s">
        <v>35</v>
      </c>
      <c r="E2734" t="s">
        <v>93</v>
      </c>
      <c r="F2734" t="s">
        <v>94</v>
      </c>
      <c r="G2734" s="34">
        <v>28263</v>
      </c>
    </row>
    <row r="2735" spans="1:7" x14ac:dyDescent="0.35">
      <c r="A2735">
        <v>2002</v>
      </c>
      <c r="B2735" t="s">
        <v>12</v>
      </c>
      <c r="C2735" t="s">
        <v>34</v>
      </c>
      <c r="D2735" t="s">
        <v>35</v>
      </c>
      <c r="E2735" t="s">
        <v>93</v>
      </c>
      <c r="F2735" t="s">
        <v>94</v>
      </c>
      <c r="G2735" s="34">
        <v>25697</v>
      </c>
    </row>
    <row r="2736" spans="1:7" x14ac:dyDescent="0.35">
      <c r="A2736">
        <v>2003</v>
      </c>
      <c r="B2736" t="s">
        <v>12</v>
      </c>
      <c r="C2736" t="s">
        <v>34</v>
      </c>
      <c r="D2736" t="s">
        <v>35</v>
      </c>
      <c r="E2736" t="s">
        <v>93</v>
      </c>
      <c r="F2736" t="s">
        <v>94</v>
      </c>
      <c r="G2736" s="34">
        <v>27468</v>
      </c>
    </row>
    <row r="2737" spans="1:7" x14ac:dyDescent="0.35">
      <c r="A2737">
        <v>2004</v>
      </c>
      <c r="B2737" t="s">
        <v>12</v>
      </c>
      <c r="C2737" t="s">
        <v>34</v>
      </c>
      <c r="D2737" t="s">
        <v>35</v>
      </c>
      <c r="E2737" t="s">
        <v>93</v>
      </c>
      <c r="F2737" t="s">
        <v>94</v>
      </c>
      <c r="G2737" s="34">
        <v>28540</v>
      </c>
    </row>
    <row r="2738" spans="1:7" x14ac:dyDescent="0.35">
      <c r="A2738">
        <v>2005</v>
      </c>
      <c r="B2738" t="s">
        <v>12</v>
      </c>
      <c r="C2738" t="s">
        <v>34</v>
      </c>
      <c r="D2738" t="s">
        <v>35</v>
      </c>
      <c r="E2738" t="s">
        <v>93</v>
      </c>
      <c r="F2738" t="s">
        <v>94</v>
      </c>
      <c r="G2738" s="34">
        <v>23284</v>
      </c>
    </row>
    <row r="2739" spans="1:7" x14ac:dyDescent="0.35">
      <c r="A2739">
        <v>2006</v>
      </c>
      <c r="B2739" t="s">
        <v>12</v>
      </c>
      <c r="C2739" t="s">
        <v>34</v>
      </c>
      <c r="D2739" t="s">
        <v>35</v>
      </c>
      <c r="E2739" t="s">
        <v>93</v>
      </c>
      <c r="F2739" t="s">
        <v>94</v>
      </c>
      <c r="G2739" s="34">
        <v>27280</v>
      </c>
    </row>
    <row r="2740" spans="1:7" x14ac:dyDescent="0.35">
      <c r="A2740">
        <v>2007</v>
      </c>
      <c r="B2740" t="s">
        <v>12</v>
      </c>
      <c r="C2740" t="s">
        <v>34</v>
      </c>
      <c r="D2740" t="s">
        <v>35</v>
      </c>
      <c r="E2740" t="s">
        <v>93</v>
      </c>
      <c r="F2740" t="s">
        <v>94</v>
      </c>
      <c r="G2740" s="34">
        <v>28637</v>
      </c>
    </row>
    <row r="2741" spans="1:7" x14ac:dyDescent="0.35">
      <c r="A2741">
        <v>2008</v>
      </c>
      <c r="B2741" t="s">
        <v>12</v>
      </c>
      <c r="C2741" t="s">
        <v>34</v>
      </c>
      <c r="D2741" t="s">
        <v>35</v>
      </c>
      <c r="E2741" t="s">
        <v>93</v>
      </c>
      <c r="F2741" t="s">
        <v>94</v>
      </c>
      <c r="G2741" s="34">
        <v>21039</v>
      </c>
    </row>
    <row r="2742" spans="1:7" x14ac:dyDescent="0.35">
      <c r="A2742">
        <v>2009</v>
      </c>
      <c r="B2742" t="s">
        <v>12</v>
      </c>
      <c r="C2742" t="s">
        <v>34</v>
      </c>
      <c r="D2742" t="s">
        <v>35</v>
      </c>
      <c r="E2742" t="s">
        <v>93</v>
      </c>
      <c r="F2742" t="s">
        <v>94</v>
      </c>
      <c r="G2742" s="34">
        <v>31729</v>
      </c>
    </row>
    <row r="2743" spans="1:7" x14ac:dyDescent="0.35">
      <c r="A2743">
        <v>2010</v>
      </c>
      <c r="B2743" t="s">
        <v>12</v>
      </c>
      <c r="C2743" t="s">
        <v>34</v>
      </c>
      <c r="D2743" t="s">
        <v>35</v>
      </c>
      <c r="E2743" t="s">
        <v>93</v>
      </c>
      <c r="F2743" t="s">
        <v>94</v>
      </c>
      <c r="G2743" s="34">
        <v>26258</v>
      </c>
    </row>
    <row r="2744" spans="1:7" x14ac:dyDescent="0.35">
      <c r="A2744">
        <v>2011</v>
      </c>
      <c r="B2744" t="s">
        <v>12</v>
      </c>
      <c r="C2744" t="s">
        <v>34</v>
      </c>
      <c r="D2744" t="s">
        <v>35</v>
      </c>
      <c r="E2744" t="s">
        <v>93</v>
      </c>
      <c r="F2744" t="s">
        <v>94</v>
      </c>
      <c r="G2744" s="34">
        <v>21379</v>
      </c>
    </row>
    <row r="2745" spans="1:7" x14ac:dyDescent="0.35">
      <c r="A2745">
        <v>2012</v>
      </c>
      <c r="B2745" t="s">
        <v>12</v>
      </c>
      <c r="C2745" t="s">
        <v>34</v>
      </c>
      <c r="D2745" t="s">
        <v>35</v>
      </c>
      <c r="E2745" t="s">
        <v>93</v>
      </c>
      <c r="F2745" t="s">
        <v>94</v>
      </c>
      <c r="G2745" s="34">
        <v>15906</v>
      </c>
    </row>
    <row r="2746" spans="1:7" x14ac:dyDescent="0.35">
      <c r="A2746">
        <v>2013</v>
      </c>
      <c r="B2746" t="s">
        <v>12</v>
      </c>
      <c r="C2746" t="s">
        <v>34</v>
      </c>
      <c r="D2746" t="s">
        <v>35</v>
      </c>
      <c r="E2746" t="s">
        <v>93</v>
      </c>
      <c r="F2746" t="s">
        <v>94</v>
      </c>
      <c r="G2746" s="4">
        <v>28620</v>
      </c>
    </row>
    <row r="2747" spans="1:7" x14ac:dyDescent="0.35">
      <c r="A2747">
        <v>2014</v>
      </c>
      <c r="B2747" t="s">
        <v>12</v>
      </c>
      <c r="C2747" t="s">
        <v>34</v>
      </c>
      <c r="D2747" t="s">
        <v>35</v>
      </c>
      <c r="E2747" t="s">
        <v>93</v>
      </c>
      <c r="F2747" t="s">
        <v>94</v>
      </c>
      <c r="G2747" s="35">
        <v>24121</v>
      </c>
    </row>
    <row r="2748" spans="1:7" x14ac:dyDescent="0.35">
      <c r="A2748">
        <v>2015</v>
      </c>
      <c r="B2748" t="s">
        <v>12</v>
      </c>
      <c r="C2748" t="s">
        <v>34</v>
      </c>
      <c r="D2748" t="s">
        <v>35</v>
      </c>
      <c r="E2748" t="s">
        <v>93</v>
      </c>
      <c r="F2748" t="s">
        <v>94</v>
      </c>
      <c r="G2748" s="35">
        <v>21040</v>
      </c>
    </row>
    <row r="2749" spans="1:7" x14ac:dyDescent="0.35">
      <c r="A2749">
        <v>2016</v>
      </c>
      <c r="B2749" t="s">
        <v>12</v>
      </c>
      <c r="C2749" t="s">
        <v>34</v>
      </c>
      <c r="D2749" t="s">
        <v>35</v>
      </c>
      <c r="E2749" t="s">
        <v>93</v>
      </c>
      <c r="F2749" t="s">
        <v>94</v>
      </c>
      <c r="G2749" s="35">
        <v>16797</v>
      </c>
    </row>
    <row r="2750" spans="1:7" x14ac:dyDescent="0.35">
      <c r="A2750">
        <v>2000</v>
      </c>
      <c r="B2750" t="s">
        <v>12</v>
      </c>
      <c r="C2750" t="s">
        <v>36</v>
      </c>
      <c r="D2750" t="s">
        <v>37</v>
      </c>
      <c r="E2750" t="s">
        <v>93</v>
      </c>
      <c r="F2750" t="s">
        <v>94</v>
      </c>
      <c r="G2750" s="34">
        <v>23543</v>
      </c>
    </row>
    <row r="2751" spans="1:7" x14ac:dyDescent="0.35">
      <c r="A2751">
        <v>2001</v>
      </c>
      <c r="B2751" t="s">
        <v>12</v>
      </c>
      <c r="C2751" t="s">
        <v>36</v>
      </c>
      <c r="D2751" t="s">
        <v>37</v>
      </c>
      <c r="E2751" t="s">
        <v>93</v>
      </c>
      <c r="F2751" t="s">
        <v>94</v>
      </c>
      <c r="G2751" s="34">
        <v>35204</v>
      </c>
    </row>
    <row r="2752" spans="1:7" x14ac:dyDescent="0.35">
      <c r="A2752">
        <v>2002</v>
      </c>
      <c r="B2752" t="s">
        <v>12</v>
      </c>
      <c r="C2752" t="s">
        <v>36</v>
      </c>
      <c r="D2752" t="s">
        <v>37</v>
      </c>
      <c r="E2752" t="s">
        <v>93</v>
      </c>
      <c r="F2752" t="s">
        <v>94</v>
      </c>
      <c r="G2752" s="34">
        <v>23471</v>
      </c>
    </row>
    <row r="2753" spans="1:7" x14ac:dyDescent="0.35">
      <c r="A2753">
        <v>2003</v>
      </c>
      <c r="B2753" t="s">
        <v>12</v>
      </c>
      <c r="C2753" t="s">
        <v>36</v>
      </c>
      <c r="D2753" t="s">
        <v>37</v>
      </c>
      <c r="E2753" t="s">
        <v>93</v>
      </c>
      <c r="F2753" t="s">
        <v>94</v>
      </c>
      <c r="G2753" s="34">
        <v>12483</v>
      </c>
    </row>
    <row r="2754" spans="1:7" x14ac:dyDescent="0.35">
      <c r="A2754">
        <v>2004</v>
      </c>
      <c r="B2754" t="s">
        <v>12</v>
      </c>
      <c r="C2754" t="s">
        <v>36</v>
      </c>
      <c r="D2754" t="s">
        <v>37</v>
      </c>
      <c r="E2754" t="s">
        <v>93</v>
      </c>
      <c r="F2754" t="s">
        <v>94</v>
      </c>
      <c r="G2754" s="34">
        <v>13323</v>
      </c>
    </row>
    <row r="2755" spans="1:7" x14ac:dyDescent="0.35">
      <c r="A2755">
        <v>2005</v>
      </c>
      <c r="B2755" t="s">
        <v>12</v>
      </c>
      <c r="C2755" t="s">
        <v>36</v>
      </c>
      <c r="D2755" t="s">
        <v>37</v>
      </c>
      <c r="E2755" t="s">
        <v>93</v>
      </c>
      <c r="F2755" t="s">
        <v>94</v>
      </c>
      <c r="G2755" s="34">
        <v>17924</v>
      </c>
    </row>
    <row r="2756" spans="1:7" x14ac:dyDescent="0.35">
      <c r="A2756">
        <v>2006</v>
      </c>
      <c r="B2756" t="s">
        <v>12</v>
      </c>
      <c r="C2756" t="s">
        <v>36</v>
      </c>
      <c r="D2756" t="s">
        <v>37</v>
      </c>
      <c r="E2756" t="s">
        <v>93</v>
      </c>
      <c r="F2756" t="s">
        <v>94</v>
      </c>
      <c r="G2756" s="34">
        <v>21936</v>
      </c>
    </row>
    <row r="2757" spans="1:7" x14ac:dyDescent="0.35">
      <c r="A2757">
        <v>2007</v>
      </c>
      <c r="B2757" t="s">
        <v>12</v>
      </c>
      <c r="C2757" t="s">
        <v>36</v>
      </c>
      <c r="D2757" t="s">
        <v>37</v>
      </c>
      <c r="E2757" t="s">
        <v>93</v>
      </c>
      <c r="F2757" t="s">
        <v>94</v>
      </c>
      <c r="G2757" s="34">
        <v>20505</v>
      </c>
    </row>
    <row r="2758" spans="1:7" x14ac:dyDescent="0.35">
      <c r="A2758">
        <v>2008</v>
      </c>
      <c r="B2758" t="s">
        <v>12</v>
      </c>
      <c r="C2758" t="s">
        <v>36</v>
      </c>
      <c r="D2758" t="s">
        <v>37</v>
      </c>
      <c r="E2758" t="s">
        <v>93</v>
      </c>
      <c r="F2758" t="s">
        <v>94</v>
      </c>
      <c r="G2758" s="34">
        <v>25103</v>
      </c>
    </row>
    <row r="2759" spans="1:7" x14ac:dyDescent="0.35">
      <c r="A2759">
        <v>2009</v>
      </c>
      <c r="B2759" t="s">
        <v>12</v>
      </c>
      <c r="C2759" t="s">
        <v>36</v>
      </c>
      <c r="D2759" t="s">
        <v>37</v>
      </c>
      <c r="E2759" t="s">
        <v>93</v>
      </c>
      <c r="F2759" t="s">
        <v>94</v>
      </c>
      <c r="G2759" s="34">
        <v>13032</v>
      </c>
    </row>
    <row r="2760" spans="1:7" x14ac:dyDescent="0.35">
      <c r="A2760">
        <v>2010</v>
      </c>
      <c r="B2760" t="s">
        <v>12</v>
      </c>
      <c r="C2760" t="s">
        <v>36</v>
      </c>
      <c r="D2760" t="s">
        <v>37</v>
      </c>
      <c r="E2760" t="s">
        <v>93</v>
      </c>
      <c r="F2760" t="s">
        <v>94</v>
      </c>
      <c r="G2760" s="34">
        <v>23780</v>
      </c>
    </row>
    <row r="2761" spans="1:7" x14ac:dyDescent="0.35">
      <c r="A2761">
        <v>2011</v>
      </c>
      <c r="B2761" t="s">
        <v>12</v>
      </c>
      <c r="C2761" t="s">
        <v>36</v>
      </c>
      <c r="D2761" t="s">
        <v>37</v>
      </c>
      <c r="E2761" t="s">
        <v>93</v>
      </c>
      <c r="F2761" t="s">
        <v>94</v>
      </c>
      <c r="G2761" s="34">
        <v>18010</v>
      </c>
    </row>
    <row r="2762" spans="1:7" x14ac:dyDescent="0.35">
      <c r="A2762">
        <v>2012</v>
      </c>
      <c r="B2762" t="s">
        <v>12</v>
      </c>
      <c r="C2762" t="s">
        <v>36</v>
      </c>
      <c r="D2762" t="s">
        <v>37</v>
      </c>
      <c r="E2762" t="s">
        <v>93</v>
      </c>
      <c r="F2762" t="s">
        <v>94</v>
      </c>
      <c r="G2762" s="34">
        <v>15513</v>
      </c>
    </row>
    <row r="2763" spans="1:7" x14ac:dyDescent="0.35">
      <c r="A2763">
        <v>2013</v>
      </c>
      <c r="B2763" t="s">
        <v>12</v>
      </c>
      <c r="C2763" t="s">
        <v>36</v>
      </c>
      <c r="D2763" t="s">
        <v>37</v>
      </c>
      <c r="E2763" t="s">
        <v>93</v>
      </c>
      <c r="F2763" t="s">
        <v>94</v>
      </c>
      <c r="G2763" s="4">
        <v>19320</v>
      </c>
    </row>
    <row r="2764" spans="1:7" x14ac:dyDescent="0.35">
      <c r="A2764">
        <v>2014</v>
      </c>
      <c r="B2764" t="s">
        <v>12</v>
      </c>
      <c r="C2764" t="s">
        <v>36</v>
      </c>
      <c r="D2764" t="s">
        <v>37</v>
      </c>
      <c r="E2764" t="s">
        <v>93</v>
      </c>
      <c r="F2764" t="s">
        <v>94</v>
      </c>
      <c r="G2764" s="35">
        <v>23484</v>
      </c>
    </row>
    <row r="2765" spans="1:7" x14ac:dyDescent="0.35">
      <c r="A2765">
        <v>2015</v>
      </c>
      <c r="B2765" t="s">
        <v>12</v>
      </c>
      <c r="C2765" t="s">
        <v>36</v>
      </c>
      <c r="D2765" t="s">
        <v>37</v>
      </c>
      <c r="E2765" t="s">
        <v>93</v>
      </c>
      <c r="F2765" t="s">
        <v>94</v>
      </c>
      <c r="G2765" s="35">
        <v>20301</v>
      </c>
    </row>
    <row r="2766" spans="1:7" x14ac:dyDescent="0.35">
      <c r="A2766">
        <v>2016</v>
      </c>
      <c r="B2766" t="s">
        <v>12</v>
      </c>
      <c r="C2766" t="s">
        <v>36</v>
      </c>
      <c r="D2766" t="s">
        <v>37</v>
      </c>
      <c r="E2766" t="s">
        <v>93</v>
      </c>
      <c r="F2766" t="s">
        <v>94</v>
      </c>
      <c r="G2766" s="35">
        <v>22956</v>
      </c>
    </row>
    <row r="2767" spans="1:7" x14ac:dyDescent="0.35">
      <c r="A2767">
        <v>2000</v>
      </c>
      <c r="B2767" t="s">
        <v>12</v>
      </c>
      <c r="C2767" t="s">
        <v>38</v>
      </c>
      <c r="D2767" t="s">
        <v>39</v>
      </c>
      <c r="E2767" t="s">
        <v>93</v>
      </c>
      <c r="F2767" t="s">
        <v>94</v>
      </c>
      <c r="G2767" s="34">
        <v>14797</v>
      </c>
    </row>
    <row r="2768" spans="1:7" x14ac:dyDescent="0.35">
      <c r="A2768">
        <v>2001</v>
      </c>
      <c r="B2768" t="s">
        <v>12</v>
      </c>
      <c r="C2768" t="s">
        <v>38</v>
      </c>
      <c r="D2768" t="s">
        <v>39</v>
      </c>
      <c r="E2768" t="s">
        <v>93</v>
      </c>
      <c r="F2768" t="s">
        <v>94</v>
      </c>
      <c r="G2768" s="34">
        <v>22015</v>
      </c>
    </row>
    <row r="2769" spans="1:7" x14ac:dyDescent="0.35">
      <c r="A2769">
        <v>2002</v>
      </c>
      <c r="B2769" t="s">
        <v>12</v>
      </c>
      <c r="C2769" t="s">
        <v>38</v>
      </c>
      <c r="D2769" t="s">
        <v>39</v>
      </c>
      <c r="E2769" t="s">
        <v>93</v>
      </c>
      <c r="F2769" t="s">
        <v>94</v>
      </c>
      <c r="G2769" s="34">
        <v>21085</v>
      </c>
    </row>
    <row r="2770" spans="1:7" x14ac:dyDescent="0.35">
      <c r="A2770">
        <v>2003</v>
      </c>
      <c r="B2770" t="s">
        <v>12</v>
      </c>
      <c r="C2770" t="s">
        <v>38</v>
      </c>
      <c r="D2770" t="s">
        <v>39</v>
      </c>
      <c r="E2770" t="s">
        <v>93</v>
      </c>
      <c r="F2770" t="s">
        <v>94</v>
      </c>
      <c r="G2770" s="34">
        <v>19413</v>
      </c>
    </row>
    <row r="2771" spans="1:7" x14ac:dyDescent="0.35">
      <c r="A2771">
        <v>2004</v>
      </c>
      <c r="B2771" t="s">
        <v>12</v>
      </c>
      <c r="C2771" t="s">
        <v>38</v>
      </c>
      <c r="D2771" t="s">
        <v>39</v>
      </c>
      <c r="E2771" t="s">
        <v>93</v>
      </c>
      <c r="F2771" t="s">
        <v>94</v>
      </c>
      <c r="G2771" s="34">
        <v>12611</v>
      </c>
    </row>
    <row r="2772" spans="1:7" x14ac:dyDescent="0.35">
      <c r="A2772">
        <v>2005</v>
      </c>
      <c r="B2772" t="s">
        <v>12</v>
      </c>
      <c r="C2772" t="s">
        <v>38</v>
      </c>
      <c r="D2772" t="s">
        <v>39</v>
      </c>
      <c r="E2772" t="s">
        <v>93</v>
      </c>
      <c r="F2772" t="s">
        <v>94</v>
      </c>
      <c r="G2772" s="34">
        <v>14633</v>
      </c>
    </row>
    <row r="2773" spans="1:7" x14ac:dyDescent="0.35">
      <c r="A2773">
        <v>2006</v>
      </c>
      <c r="B2773" t="s">
        <v>12</v>
      </c>
      <c r="C2773" t="s">
        <v>38</v>
      </c>
      <c r="D2773" t="s">
        <v>39</v>
      </c>
      <c r="E2773" t="s">
        <v>93</v>
      </c>
      <c r="F2773" t="s">
        <v>94</v>
      </c>
      <c r="G2773" s="34">
        <v>16839</v>
      </c>
    </row>
    <row r="2774" spans="1:7" x14ac:dyDescent="0.35">
      <c r="A2774">
        <v>2007</v>
      </c>
      <c r="B2774" t="s">
        <v>12</v>
      </c>
      <c r="C2774" t="s">
        <v>38</v>
      </c>
      <c r="D2774" t="s">
        <v>39</v>
      </c>
      <c r="E2774" t="s">
        <v>93</v>
      </c>
      <c r="F2774" t="s">
        <v>94</v>
      </c>
      <c r="G2774" s="34">
        <v>13953</v>
      </c>
    </row>
    <row r="2775" spans="1:7" x14ac:dyDescent="0.35">
      <c r="A2775">
        <v>2008</v>
      </c>
      <c r="B2775" t="s">
        <v>12</v>
      </c>
      <c r="C2775" t="s">
        <v>38</v>
      </c>
      <c r="D2775" t="s">
        <v>39</v>
      </c>
      <c r="E2775" t="s">
        <v>93</v>
      </c>
      <c r="F2775" t="s">
        <v>94</v>
      </c>
      <c r="G2775" s="34">
        <v>22467</v>
      </c>
    </row>
    <row r="2776" spans="1:7" x14ac:dyDescent="0.35">
      <c r="A2776">
        <v>2009</v>
      </c>
      <c r="B2776" t="s">
        <v>12</v>
      </c>
      <c r="C2776" t="s">
        <v>38</v>
      </c>
      <c r="D2776" t="s">
        <v>39</v>
      </c>
      <c r="E2776" t="s">
        <v>93</v>
      </c>
      <c r="F2776" t="s">
        <v>94</v>
      </c>
      <c r="G2776" s="34">
        <v>26673</v>
      </c>
    </row>
    <row r="2777" spans="1:7" x14ac:dyDescent="0.35">
      <c r="A2777">
        <v>2010</v>
      </c>
      <c r="B2777" t="s">
        <v>12</v>
      </c>
      <c r="C2777" t="s">
        <v>38</v>
      </c>
      <c r="D2777" t="s">
        <v>39</v>
      </c>
      <c r="E2777" t="s">
        <v>93</v>
      </c>
      <c r="F2777" t="s">
        <v>94</v>
      </c>
      <c r="G2777" s="34">
        <v>18243</v>
      </c>
    </row>
    <row r="2778" spans="1:7" x14ac:dyDescent="0.35">
      <c r="A2778">
        <v>2011</v>
      </c>
      <c r="B2778" t="s">
        <v>12</v>
      </c>
      <c r="C2778" t="s">
        <v>38</v>
      </c>
      <c r="D2778" t="s">
        <v>39</v>
      </c>
      <c r="E2778" t="s">
        <v>93</v>
      </c>
      <c r="F2778" t="s">
        <v>94</v>
      </c>
      <c r="G2778" s="34">
        <v>25905</v>
      </c>
    </row>
    <row r="2779" spans="1:7" x14ac:dyDescent="0.35">
      <c r="A2779">
        <v>2012</v>
      </c>
      <c r="B2779" t="s">
        <v>12</v>
      </c>
      <c r="C2779" t="s">
        <v>38</v>
      </c>
      <c r="D2779" t="s">
        <v>39</v>
      </c>
      <c r="E2779" t="s">
        <v>93</v>
      </c>
      <c r="F2779" t="s">
        <v>94</v>
      </c>
      <c r="G2779" s="34">
        <v>7430</v>
      </c>
    </row>
    <row r="2780" spans="1:7" x14ac:dyDescent="0.35">
      <c r="A2780">
        <v>2013</v>
      </c>
      <c r="B2780" t="s">
        <v>12</v>
      </c>
      <c r="C2780" t="s">
        <v>38</v>
      </c>
      <c r="D2780" t="s">
        <v>39</v>
      </c>
      <c r="E2780" t="s">
        <v>93</v>
      </c>
      <c r="F2780" t="s">
        <v>94</v>
      </c>
      <c r="G2780" s="4">
        <v>24544</v>
      </c>
    </row>
    <row r="2781" spans="1:7" x14ac:dyDescent="0.35">
      <c r="A2781">
        <v>2014</v>
      </c>
      <c r="B2781" t="s">
        <v>12</v>
      </c>
      <c r="C2781" t="s">
        <v>38</v>
      </c>
      <c r="D2781" t="s">
        <v>39</v>
      </c>
      <c r="E2781" t="s">
        <v>93</v>
      </c>
      <c r="F2781" t="s">
        <v>94</v>
      </c>
      <c r="G2781" s="35">
        <v>46278</v>
      </c>
    </row>
    <row r="2782" spans="1:7" x14ac:dyDescent="0.35">
      <c r="A2782">
        <v>2015</v>
      </c>
      <c r="B2782" t="s">
        <v>12</v>
      </c>
      <c r="C2782" t="s">
        <v>38</v>
      </c>
      <c r="D2782" t="s">
        <v>39</v>
      </c>
      <c r="E2782" t="s">
        <v>93</v>
      </c>
      <c r="F2782" t="s">
        <v>94</v>
      </c>
      <c r="G2782" s="35">
        <v>16689</v>
      </c>
    </row>
    <row r="2783" spans="1:7" x14ac:dyDescent="0.35">
      <c r="A2783">
        <v>2016</v>
      </c>
      <c r="B2783" t="s">
        <v>12</v>
      </c>
      <c r="C2783" t="s">
        <v>38</v>
      </c>
      <c r="D2783" t="s">
        <v>39</v>
      </c>
      <c r="E2783" t="s">
        <v>93</v>
      </c>
      <c r="F2783" t="s">
        <v>94</v>
      </c>
      <c r="G2783" s="35">
        <v>21129</v>
      </c>
    </row>
    <row r="2784" spans="1:7" x14ac:dyDescent="0.35">
      <c r="A2784">
        <v>2000</v>
      </c>
      <c r="B2784" t="s">
        <v>12</v>
      </c>
      <c r="C2784" t="s">
        <v>13</v>
      </c>
      <c r="D2784" t="s">
        <v>14</v>
      </c>
      <c r="E2784" t="s">
        <v>93</v>
      </c>
      <c r="F2784" t="s">
        <v>94</v>
      </c>
      <c r="G2784" s="34">
        <v>83</v>
      </c>
    </row>
    <row r="2785" spans="1:7" x14ac:dyDescent="0.35">
      <c r="A2785">
        <v>2001</v>
      </c>
      <c r="B2785" t="s">
        <v>12</v>
      </c>
      <c r="C2785" t="s">
        <v>13</v>
      </c>
      <c r="D2785" t="s">
        <v>14</v>
      </c>
      <c r="E2785" t="s">
        <v>93</v>
      </c>
      <c r="F2785" t="s">
        <v>94</v>
      </c>
      <c r="G2785" s="34">
        <v>879</v>
      </c>
    </row>
    <row r="2786" spans="1:7" x14ac:dyDescent="0.35">
      <c r="A2786">
        <v>2002</v>
      </c>
      <c r="B2786" t="s">
        <v>12</v>
      </c>
      <c r="C2786" t="s">
        <v>13</v>
      </c>
      <c r="D2786" t="s">
        <v>14</v>
      </c>
      <c r="E2786" t="s">
        <v>93</v>
      </c>
      <c r="F2786" t="s">
        <v>94</v>
      </c>
      <c r="G2786" s="34">
        <v>1986</v>
      </c>
    </row>
    <row r="2787" spans="1:7" x14ac:dyDescent="0.35">
      <c r="A2787">
        <v>2003</v>
      </c>
      <c r="B2787" t="s">
        <v>12</v>
      </c>
      <c r="C2787" t="s">
        <v>13</v>
      </c>
      <c r="D2787" t="s">
        <v>14</v>
      </c>
      <c r="E2787" t="s">
        <v>93</v>
      </c>
      <c r="F2787" t="s">
        <v>94</v>
      </c>
      <c r="G2787" s="34">
        <v>1320</v>
      </c>
    </row>
    <row r="2788" spans="1:7" x14ac:dyDescent="0.35">
      <c r="A2788">
        <v>2004</v>
      </c>
      <c r="B2788" t="s">
        <v>12</v>
      </c>
      <c r="C2788" t="s">
        <v>13</v>
      </c>
      <c r="D2788" t="s">
        <v>14</v>
      </c>
      <c r="E2788" t="s">
        <v>93</v>
      </c>
      <c r="F2788" t="s">
        <v>94</v>
      </c>
      <c r="G2788" s="34">
        <v>10</v>
      </c>
    </row>
    <row r="2789" spans="1:7" x14ac:dyDescent="0.35">
      <c r="A2789">
        <v>2005</v>
      </c>
      <c r="B2789" t="s">
        <v>12</v>
      </c>
      <c r="C2789" t="s">
        <v>13</v>
      </c>
      <c r="D2789" t="s">
        <v>14</v>
      </c>
      <c r="E2789" t="s">
        <v>93</v>
      </c>
      <c r="F2789" t="s">
        <v>94</v>
      </c>
      <c r="G2789" s="34">
        <v>49</v>
      </c>
    </row>
    <row r="2790" spans="1:7" x14ac:dyDescent="0.35">
      <c r="A2790">
        <v>2006</v>
      </c>
      <c r="B2790" t="s">
        <v>12</v>
      </c>
      <c r="C2790" t="s">
        <v>13</v>
      </c>
      <c r="D2790" t="s">
        <v>14</v>
      </c>
      <c r="E2790" t="s">
        <v>93</v>
      </c>
      <c r="F2790" t="s">
        <v>94</v>
      </c>
      <c r="G2790" s="34">
        <v>466</v>
      </c>
    </row>
    <row r="2791" spans="1:7" x14ac:dyDescent="0.35">
      <c r="A2791">
        <v>2007</v>
      </c>
      <c r="B2791" t="s">
        <v>12</v>
      </c>
      <c r="C2791" t="s">
        <v>13</v>
      </c>
      <c r="D2791" t="s">
        <v>14</v>
      </c>
      <c r="E2791" t="s">
        <v>93</v>
      </c>
      <c r="F2791" t="s">
        <v>94</v>
      </c>
      <c r="G2791" s="34">
        <v>1815</v>
      </c>
    </row>
    <row r="2792" spans="1:7" x14ac:dyDescent="0.35">
      <c r="A2792">
        <v>2008</v>
      </c>
      <c r="B2792" t="s">
        <v>12</v>
      </c>
      <c r="C2792" t="s">
        <v>13</v>
      </c>
      <c r="D2792" t="s">
        <v>14</v>
      </c>
      <c r="E2792" t="s">
        <v>93</v>
      </c>
      <c r="F2792" t="s">
        <v>94</v>
      </c>
      <c r="G2792" s="34">
        <v>112</v>
      </c>
    </row>
    <row r="2793" spans="1:7" x14ac:dyDescent="0.35">
      <c r="A2793">
        <v>2009</v>
      </c>
      <c r="B2793" t="s">
        <v>12</v>
      </c>
      <c r="C2793" t="s">
        <v>13</v>
      </c>
      <c r="D2793" t="s">
        <v>14</v>
      </c>
      <c r="E2793" t="s">
        <v>93</v>
      </c>
      <c r="F2793" t="s">
        <v>94</v>
      </c>
      <c r="G2793" s="34">
        <v>102</v>
      </c>
    </row>
    <row r="2794" spans="1:7" x14ac:dyDescent="0.35">
      <c r="A2794">
        <v>2010</v>
      </c>
      <c r="B2794" t="s">
        <v>12</v>
      </c>
      <c r="C2794" t="s">
        <v>13</v>
      </c>
      <c r="D2794" t="s">
        <v>14</v>
      </c>
      <c r="E2794" t="s">
        <v>93</v>
      </c>
      <c r="F2794" t="s">
        <v>94</v>
      </c>
      <c r="G2794" s="34">
        <v>2159</v>
      </c>
    </row>
    <row r="2795" spans="1:7" x14ac:dyDescent="0.35">
      <c r="A2795">
        <v>2011</v>
      </c>
      <c r="B2795" t="s">
        <v>12</v>
      </c>
      <c r="C2795" t="s">
        <v>13</v>
      </c>
      <c r="D2795" t="s">
        <v>14</v>
      </c>
      <c r="E2795" t="s">
        <v>93</v>
      </c>
      <c r="F2795" t="s">
        <v>94</v>
      </c>
      <c r="G2795" s="34">
        <v>1189</v>
      </c>
    </row>
    <row r="2796" spans="1:7" x14ac:dyDescent="0.35">
      <c r="A2796">
        <v>2012</v>
      </c>
      <c r="B2796" t="s">
        <v>12</v>
      </c>
      <c r="C2796" t="s">
        <v>13</v>
      </c>
      <c r="D2796" t="s">
        <v>14</v>
      </c>
      <c r="E2796" t="s">
        <v>93</v>
      </c>
      <c r="F2796" t="s">
        <v>94</v>
      </c>
      <c r="G2796" s="34">
        <v>1990</v>
      </c>
    </row>
    <row r="2797" spans="1:7" x14ac:dyDescent="0.35">
      <c r="A2797">
        <v>2013</v>
      </c>
      <c r="B2797" t="s">
        <v>12</v>
      </c>
      <c r="C2797" t="s">
        <v>13</v>
      </c>
      <c r="D2797" t="s">
        <v>14</v>
      </c>
      <c r="E2797" t="s">
        <v>93</v>
      </c>
      <c r="F2797" t="s">
        <v>94</v>
      </c>
      <c r="G2797" s="4">
        <v>6183</v>
      </c>
    </row>
    <row r="2798" spans="1:7" x14ac:dyDescent="0.35">
      <c r="A2798">
        <v>2014</v>
      </c>
      <c r="B2798" t="s">
        <v>12</v>
      </c>
      <c r="C2798" t="s">
        <v>13</v>
      </c>
      <c r="D2798" t="s">
        <v>14</v>
      </c>
      <c r="E2798" t="s">
        <v>93</v>
      </c>
      <c r="F2798" t="s">
        <v>94</v>
      </c>
      <c r="G2798" s="35">
        <v>0</v>
      </c>
    </row>
    <row r="2799" spans="1:7" x14ac:dyDescent="0.35">
      <c r="A2799">
        <v>2015</v>
      </c>
      <c r="B2799" t="s">
        <v>12</v>
      </c>
      <c r="C2799" t="s">
        <v>13</v>
      </c>
      <c r="D2799" t="s">
        <v>14</v>
      </c>
      <c r="E2799" t="s">
        <v>93</v>
      </c>
      <c r="F2799" t="s">
        <v>94</v>
      </c>
      <c r="G2799" s="35">
        <v>2474</v>
      </c>
    </row>
    <row r="2800" spans="1:7" x14ac:dyDescent="0.35">
      <c r="A2800">
        <v>2016</v>
      </c>
      <c r="B2800" t="s">
        <v>12</v>
      </c>
      <c r="C2800" t="s">
        <v>13</v>
      </c>
      <c r="D2800" t="s">
        <v>14</v>
      </c>
      <c r="E2800" t="s">
        <v>93</v>
      </c>
      <c r="F2800" t="s">
        <v>94</v>
      </c>
      <c r="G2800" s="35">
        <v>2452</v>
      </c>
    </row>
    <row r="2801" spans="1:7" x14ac:dyDescent="0.35">
      <c r="A2801">
        <v>2000</v>
      </c>
      <c r="B2801" t="s">
        <v>12</v>
      </c>
      <c r="C2801" t="s">
        <v>40</v>
      </c>
      <c r="D2801" t="s">
        <v>41</v>
      </c>
      <c r="E2801" t="s">
        <v>93</v>
      </c>
      <c r="F2801" t="s">
        <v>94</v>
      </c>
      <c r="G2801" s="34">
        <v>382</v>
      </c>
    </row>
    <row r="2802" spans="1:7" x14ac:dyDescent="0.35">
      <c r="A2802">
        <v>2001</v>
      </c>
      <c r="B2802" t="s">
        <v>12</v>
      </c>
      <c r="C2802" t="s">
        <v>40</v>
      </c>
      <c r="D2802" t="s">
        <v>41</v>
      </c>
      <c r="E2802" t="s">
        <v>93</v>
      </c>
      <c r="F2802" t="s">
        <v>94</v>
      </c>
      <c r="G2802" s="34">
        <v>369</v>
      </c>
    </row>
    <row r="2803" spans="1:7" x14ac:dyDescent="0.35">
      <c r="A2803">
        <v>2002</v>
      </c>
      <c r="B2803" t="s">
        <v>12</v>
      </c>
      <c r="C2803" t="s">
        <v>40</v>
      </c>
      <c r="D2803" t="s">
        <v>41</v>
      </c>
      <c r="E2803" t="s">
        <v>93</v>
      </c>
      <c r="F2803" t="s">
        <v>94</v>
      </c>
      <c r="G2803" s="34">
        <v>135</v>
      </c>
    </row>
    <row r="2804" spans="1:7" x14ac:dyDescent="0.35">
      <c r="A2804">
        <v>2003</v>
      </c>
      <c r="B2804" t="s">
        <v>12</v>
      </c>
      <c r="C2804" t="s">
        <v>40</v>
      </c>
      <c r="D2804" t="s">
        <v>41</v>
      </c>
      <c r="E2804" t="s">
        <v>93</v>
      </c>
      <c r="F2804" t="s">
        <v>94</v>
      </c>
      <c r="G2804" s="34">
        <v>147</v>
      </c>
    </row>
    <row r="2805" spans="1:7" x14ac:dyDescent="0.35">
      <c r="A2805">
        <v>2004</v>
      </c>
      <c r="B2805" t="s">
        <v>12</v>
      </c>
      <c r="C2805" t="s">
        <v>40</v>
      </c>
      <c r="D2805" t="s">
        <v>41</v>
      </c>
      <c r="E2805" t="s">
        <v>93</v>
      </c>
      <c r="F2805" t="s">
        <v>94</v>
      </c>
      <c r="G2805" s="34">
        <v>56</v>
      </c>
    </row>
    <row r="2806" spans="1:7" x14ac:dyDescent="0.35">
      <c r="A2806">
        <v>2005</v>
      </c>
      <c r="B2806" t="s">
        <v>12</v>
      </c>
      <c r="C2806" t="s">
        <v>40</v>
      </c>
      <c r="D2806" t="s">
        <v>41</v>
      </c>
      <c r="E2806" t="s">
        <v>93</v>
      </c>
      <c r="F2806" t="s">
        <v>94</v>
      </c>
      <c r="G2806" s="34">
        <v>102</v>
      </c>
    </row>
    <row r="2807" spans="1:7" x14ac:dyDescent="0.35">
      <c r="A2807">
        <v>2006</v>
      </c>
      <c r="B2807" t="s">
        <v>12</v>
      </c>
      <c r="C2807" t="s">
        <v>40</v>
      </c>
      <c r="D2807" t="s">
        <v>41</v>
      </c>
      <c r="E2807" t="s">
        <v>93</v>
      </c>
      <c r="F2807" t="s">
        <v>94</v>
      </c>
      <c r="G2807" s="34">
        <v>483</v>
      </c>
    </row>
    <row r="2808" spans="1:7" x14ac:dyDescent="0.35">
      <c r="A2808">
        <v>2007</v>
      </c>
      <c r="B2808" t="s">
        <v>12</v>
      </c>
      <c r="C2808" t="s">
        <v>40</v>
      </c>
      <c r="D2808" t="s">
        <v>41</v>
      </c>
      <c r="E2808" t="s">
        <v>93</v>
      </c>
      <c r="F2808" t="s">
        <v>94</v>
      </c>
      <c r="G2808" s="34">
        <v>2420</v>
      </c>
    </row>
    <row r="2809" spans="1:7" x14ac:dyDescent="0.35">
      <c r="A2809">
        <v>2008</v>
      </c>
      <c r="B2809" t="s">
        <v>12</v>
      </c>
      <c r="C2809" t="s">
        <v>40</v>
      </c>
      <c r="D2809" t="s">
        <v>41</v>
      </c>
      <c r="E2809" t="s">
        <v>93</v>
      </c>
      <c r="F2809" t="s">
        <v>94</v>
      </c>
      <c r="G2809" s="34">
        <v>464</v>
      </c>
    </row>
    <row r="2810" spans="1:7" x14ac:dyDescent="0.35">
      <c r="A2810">
        <v>2009</v>
      </c>
      <c r="B2810" t="s">
        <v>12</v>
      </c>
      <c r="C2810" t="s">
        <v>40</v>
      </c>
      <c r="D2810" t="s">
        <v>41</v>
      </c>
      <c r="E2810" t="s">
        <v>93</v>
      </c>
      <c r="F2810" t="s">
        <v>94</v>
      </c>
      <c r="G2810" s="34">
        <v>240</v>
      </c>
    </row>
    <row r="2811" spans="1:7" x14ac:dyDescent="0.35">
      <c r="A2811">
        <v>2010</v>
      </c>
      <c r="B2811" t="s">
        <v>12</v>
      </c>
      <c r="C2811" t="s">
        <v>40</v>
      </c>
      <c r="D2811" t="s">
        <v>41</v>
      </c>
      <c r="E2811" t="s">
        <v>93</v>
      </c>
      <c r="F2811" t="s">
        <v>94</v>
      </c>
      <c r="G2811" s="34">
        <v>211</v>
      </c>
    </row>
    <row r="2812" spans="1:7" x14ac:dyDescent="0.35">
      <c r="A2812">
        <v>2011</v>
      </c>
      <c r="B2812" t="s">
        <v>12</v>
      </c>
      <c r="C2812" t="s">
        <v>40</v>
      </c>
      <c r="D2812" t="s">
        <v>41</v>
      </c>
      <c r="E2812" t="s">
        <v>93</v>
      </c>
      <c r="F2812" t="s">
        <v>94</v>
      </c>
      <c r="G2812" s="34">
        <v>314</v>
      </c>
    </row>
    <row r="2813" spans="1:7" x14ac:dyDescent="0.35">
      <c r="A2813">
        <v>2012</v>
      </c>
      <c r="B2813" t="s">
        <v>12</v>
      </c>
      <c r="C2813" t="s">
        <v>40</v>
      </c>
      <c r="D2813" t="s">
        <v>41</v>
      </c>
      <c r="E2813" t="s">
        <v>93</v>
      </c>
      <c r="F2813" t="s">
        <v>94</v>
      </c>
      <c r="G2813" s="34">
        <v>2632</v>
      </c>
    </row>
    <row r="2814" spans="1:7" x14ac:dyDescent="0.35">
      <c r="A2814">
        <v>2013</v>
      </c>
      <c r="B2814" t="s">
        <v>12</v>
      </c>
      <c r="C2814" t="s">
        <v>40</v>
      </c>
      <c r="D2814" t="s">
        <v>41</v>
      </c>
      <c r="E2814" t="s">
        <v>93</v>
      </c>
      <c r="F2814" t="s">
        <v>94</v>
      </c>
      <c r="G2814" s="4">
        <v>3441</v>
      </c>
    </row>
    <row r="2815" spans="1:7" x14ac:dyDescent="0.35">
      <c r="A2815">
        <v>2014</v>
      </c>
      <c r="B2815" t="s">
        <v>12</v>
      </c>
      <c r="C2815" t="s">
        <v>40</v>
      </c>
      <c r="D2815" t="s">
        <v>41</v>
      </c>
      <c r="E2815" t="s">
        <v>93</v>
      </c>
      <c r="F2815" t="s">
        <v>94</v>
      </c>
      <c r="G2815" s="35">
        <v>2195</v>
      </c>
    </row>
    <row r="2816" spans="1:7" x14ac:dyDescent="0.35">
      <c r="A2816">
        <v>2015</v>
      </c>
      <c r="B2816" t="s">
        <v>12</v>
      </c>
      <c r="C2816" t="s">
        <v>40</v>
      </c>
      <c r="D2816" t="s">
        <v>41</v>
      </c>
      <c r="E2816" t="s">
        <v>93</v>
      </c>
      <c r="F2816" t="s">
        <v>94</v>
      </c>
      <c r="G2816" s="35">
        <v>1926</v>
      </c>
    </row>
    <row r="2817" spans="1:7" x14ac:dyDescent="0.35">
      <c r="A2817">
        <v>2016</v>
      </c>
      <c r="B2817" t="s">
        <v>12</v>
      </c>
      <c r="C2817" t="s">
        <v>40</v>
      </c>
      <c r="D2817" t="s">
        <v>41</v>
      </c>
      <c r="E2817" t="s">
        <v>93</v>
      </c>
      <c r="F2817" t="s">
        <v>94</v>
      </c>
      <c r="G2817" s="35">
        <v>553</v>
      </c>
    </row>
    <row r="2818" spans="1:7" x14ac:dyDescent="0.35">
      <c r="A2818">
        <v>2000</v>
      </c>
      <c r="B2818" t="s">
        <v>12</v>
      </c>
      <c r="C2818" t="s">
        <v>42</v>
      </c>
      <c r="D2818" t="s">
        <v>43</v>
      </c>
      <c r="E2818" t="s">
        <v>93</v>
      </c>
      <c r="F2818" t="s">
        <v>94</v>
      </c>
      <c r="G2818" s="34">
        <v>11</v>
      </c>
    </row>
    <row r="2819" spans="1:7" x14ac:dyDescent="0.35">
      <c r="A2819">
        <v>2001</v>
      </c>
      <c r="B2819" t="s">
        <v>12</v>
      </c>
      <c r="C2819" t="s">
        <v>42</v>
      </c>
      <c r="D2819" t="s">
        <v>43</v>
      </c>
      <c r="E2819" t="s">
        <v>93</v>
      </c>
      <c r="F2819" t="s">
        <v>94</v>
      </c>
      <c r="G2819" s="34">
        <v>0</v>
      </c>
    </row>
    <row r="2820" spans="1:7" x14ac:dyDescent="0.35">
      <c r="A2820">
        <v>2002</v>
      </c>
      <c r="B2820" t="s">
        <v>12</v>
      </c>
      <c r="C2820" t="s">
        <v>42</v>
      </c>
      <c r="D2820" t="s">
        <v>43</v>
      </c>
      <c r="E2820" t="s">
        <v>93</v>
      </c>
      <c r="F2820" t="s">
        <v>94</v>
      </c>
      <c r="G2820" s="34">
        <v>0</v>
      </c>
    </row>
    <row r="2821" spans="1:7" x14ac:dyDescent="0.35">
      <c r="A2821">
        <v>2003</v>
      </c>
      <c r="B2821" t="s">
        <v>12</v>
      </c>
      <c r="C2821" t="s">
        <v>42</v>
      </c>
      <c r="D2821" t="s">
        <v>43</v>
      </c>
      <c r="E2821" t="s">
        <v>93</v>
      </c>
      <c r="F2821" t="s">
        <v>94</v>
      </c>
      <c r="G2821" s="34">
        <v>312</v>
      </c>
    </row>
    <row r="2822" spans="1:7" x14ac:dyDescent="0.35">
      <c r="A2822">
        <v>2004</v>
      </c>
      <c r="B2822" t="s">
        <v>12</v>
      </c>
      <c r="C2822" t="s">
        <v>42</v>
      </c>
      <c r="D2822" t="s">
        <v>43</v>
      </c>
      <c r="E2822" t="s">
        <v>93</v>
      </c>
      <c r="F2822" t="s">
        <v>94</v>
      </c>
      <c r="G2822" s="34">
        <v>0</v>
      </c>
    </row>
    <row r="2823" spans="1:7" x14ac:dyDescent="0.35">
      <c r="A2823">
        <v>2005</v>
      </c>
      <c r="B2823" t="s">
        <v>12</v>
      </c>
      <c r="C2823" t="s">
        <v>42</v>
      </c>
      <c r="D2823" t="s">
        <v>43</v>
      </c>
      <c r="E2823" t="s">
        <v>93</v>
      </c>
      <c r="F2823" t="s">
        <v>94</v>
      </c>
      <c r="G2823" s="34">
        <v>99</v>
      </c>
    </row>
    <row r="2824" spans="1:7" x14ac:dyDescent="0.35">
      <c r="A2824">
        <v>2006</v>
      </c>
      <c r="B2824" t="s">
        <v>12</v>
      </c>
      <c r="C2824" t="s">
        <v>42</v>
      </c>
      <c r="D2824" t="s">
        <v>43</v>
      </c>
      <c r="E2824" t="s">
        <v>93</v>
      </c>
      <c r="F2824" t="s">
        <v>94</v>
      </c>
      <c r="G2824" s="34">
        <v>375</v>
      </c>
    </row>
    <row r="2825" spans="1:7" x14ac:dyDescent="0.35">
      <c r="A2825">
        <v>2007</v>
      </c>
      <c r="B2825" t="s">
        <v>12</v>
      </c>
      <c r="C2825" t="s">
        <v>42</v>
      </c>
      <c r="D2825" t="s">
        <v>43</v>
      </c>
      <c r="E2825" t="s">
        <v>93</v>
      </c>
      <c r="F2825" t="s">
        <v>94</v>
      </c>
      <c r="G2825" s="34">
        <v>0</v>
      </c>
    </row>
    <row r="2826" spans="1:7" x14ac:dyDescent="0.35">
      <c r="A2826">
        <v>2008</v>
      </c>
      <c r="B2826" t="s">
        <v>12</v>
      </c>
      <c r="C2826" t="s">
        <v>42</v>
      </c>
      <c r="D2826" t="s">
        <v>43</v>
      </c>
      <c r="E2826" t="s">
        <v>93</v>
      </c>
      <c r="F2826" t="s">
        <v>94</v>
      </c>
      <c r="G2826" s="34">
        <v>0</v>
      </c>
    </row>
    <row r="2827" spans="1:7" x14ac:dyDescent="0.35">
      <c r="A2827">
        <v>2009</v>
      </c>
      <c r="B2827" t="s">
        <v>12</v>
      </c>
      <c r="C2827" t="s">
        <v>42</v>
      </c>
      <c r="D2827" t="s">
        <v>43</v>
      </c>
      <c r="E2827" t="s">
        <v>93</v>
      </c>
      <c r="F2827" t="s">
        <v>94</v>
      </c>
      <c r="G2827" s="34">
        <v>0</v>
      </c>
    </row>
    <row r="2828" spans="1:7" x14ac:dyDescent="0.35">
      <c r="A2828">
        <v>2010</v>
      </c>
      <c r="B2828" t="s">
        <v>12</v>
      </c>
      <c r="C2828" t="s">
        <v>42</v>
      </c>
      <c r="D2828" t="s">
        <v>43</v>
      </c>
      <c r="E2828" t="s">
        <v>93</v>
      </c>
      <c r="F2828" t="s">
        <v>94</v>
      </c>
      <c r="G2828" s="34">
        <v>864</v>
      </c>
    </row>
    <row r="2829" spans="1:7" x14ac:dyDescent="0.35">
      <c r="A2829">
        <v>2011</v>
      </c>
      <c r="B2829" t="s">
        <v>12</v>
      </c>
      <c r="C2829" t="s">
        <v>42</v>
      </c>
      <c r="D2829" t="s">
        <v>43</v>
      </c>
      <c r="E2829" t="s">
        <v>93</v>
      </c>
      <c r="F2829" t="s">
        <v>94</v>
      </c>
      <c r="G2829" s="34">
        <v>1197</v>
      </c>
    </row>
    <row r="2830" spans="1:7" x14ac:dyDescent="0.35">
      <c r="A2830">
        <v>2012</v>
      </c>
      <c r="B2830" t="s">
        <v>12</v>
      </c>
      <c r="C2830" t="s">
        <v>42</v>
      </c>
      <c r="D2830" t="s">
        <v>43</v>
      </c>
      <c r="E2830" t="s">
        <v>93</v>
      </c>
      <c r="F2830" t="s">
        <v>94</v>
      </c>
      <c r="G2830" s="34">
        <v>31</v>
      </c>
    </row>
    <row r="2831" spans="1:7" x14ac:dyDescent="0.35">
      <c r="A2831">
        <v>2013</v>
      </c>
      <c r="B2831" t="s">
        <v>12</v>
      </c>
      <c r="C2831" t="s">
        <v>42</v>
      </c>
      <c r="D2831" t="s">
        <v>43</v>
      </c>
      <c r="E2831" t="s">
        <v>93</v>
      </c>
      <c r="F2831" t="s">
        <v>94</v>
      </c>
      <c r="G2831" s="4">
        <v>0</v>
      </c>
    </row>
    <row r="2832" spans="1:7" x14ac:dyDescent="0.35">
      <c r="A2832">
        <v>2014</v>
      </c>
      <c r="B2832" t="s">
        <v>12</v>
      </c>
      <c r="C2832" t="s">
        <v>42</v>
      </c>
      <c r="D2832" t="s">
        <v>43</v>
      </c>
      <c r="E2832" t="s">
        <v>93</v>
      </c>
      <c r="F2832" t="s">
        <v>94</v>
      </c>
      <c r="G2832" s="35">
        <v>17</v>
      </c>
    </row>
    <row r="2833" spans="1:7" x14ac:dyDescent="0.35">
      <c r="A2833">
        <v>2015</v>
      </c>
      <c r="B2833" t="s">
        <v>12</v>
      </c>
      <c r="C2833" t="s">
        <v>42</v>
      </c>
      <c r="D2833" t="s">
        <v>43</v>
      </c>
      <c r="E2833" t="s">
        <v>93</v>
      </c>
      <c r="F2833" t="s">
        <v>94</v>
      </c>
      <c r="G2833" s="35">
        <v>3843</v>
      </c>
    </row>
    <row r="2834" spans="1:7" x14ac:dyDescent="0.35">
      <c r="A2834">
        <v>2016</v>
      </c>
      <c r="B2834" t="s">
        <v>12</v>
      </c>
      <c r="C2834" t="s">
        <v>42</v>
      </c>
      <c r="D2834" t="s">
        <v>43</v>
      </c>
      <c r="E2834" t="s">
        <v>93</v>
      </c>
      <c r="F2834" t="s">
        <v>94</v>
      </c>
      <c r="G2834" s="35">
        <v>0</v>
      </c>
    </row>
    <row r="2835" spans="1:7" x14ac:dyDescent="0.35">
      <c r="A2835">
        <v>2000</v>
      </c>
      <c r="B2835" t="s">
        <v>12</v>
      </c>
      <c r="C2835" t="s">
        <v>44</v>
      </c>
      <c r="D2835" t="s">
        <v>45</v>
      </c>
      <c r="E2835" t="s">
        <v>93</v>
      </c>
      <c r="F2835" t="s">
        <v>94</v>
      </c>
      <c r="G2835" s="34">
        <v>60</v>
      </c>
    </row>
    <row r="2836" spans="1:7" x14ac:dyDescent="0.35">
      <c r="A2836">
        <v>2001</v>
      </c>
      <c r="B2836" t="s">
        <v>12</v>
      </c>
      <c r="C2836" t="s">
        <v>44</v>
      </c>
      <c r="D2836" t="s">
        <v>45</v>
      </c>
      <c r="E2836" t="s">
        <v>93</v>
      </c>
      <c r="F2836" t="s">
        <v>94</v>
      </c>
      <c r="G2836" s="34">
        <v>0</v>
      </c>
    </row>
    <row r="2837" spans="1:7" x14ac:dyDescent="0.35">
      <c r="A2837">
        <v>2002</v>
      </c>
      <c r="B2837" t="s">
        <v>12</v>
      </c>
      <c r="C2837" t="s">
        <v>44</v>
      </c>
      <c r="D2837" t="s">
        <v>45</v>
      </c>
      <c r="E2837" t="s">
        <v>93</v>
      </c>
      <c r="F2837" t="s">
        <v>94</v>
      </c>
      <c r="G2837" s="34">
        <v>727</v>
      </c>
    </row>
    <row r="2838" spans="1:7" x14ac:dyDescent="0.35">
      <c r="A2838">
        <v>2003</v>
      </c>
      <c r="B2838" t="s">
        <v>12</v>
      </c>
      <c r="C2838" t="s">
        <v>44</v>
      </c>
      <c r="D2838" t="s">
        <v>45</v>
      </c>
      <c r="E2838" t="s">
        <v>93</v>
      </c>
      <c r="F2838" t="s">
        <v>94</v>
      </c>
      <c r="G2838" s="34">
        <v>0</v>
      </c>
    </row>
    <row r="2839" spans="1:7" x14ac:dyDescent="0.35">
      <c r="A2839">
        <v>2004</v>
      </c>
      <c r="B2839" t="s">
        <v>12</v>
      </c>
      <c r="C2839" t="s">
        <v>44</v>
      </c>
      <c r="D2839" t="s">
        <v>45</v>
      </c>
      <c r="E2839" t="s">
        <v>93</v>
      </c>
      <c r="F2839" t="s">
        <v>94</v>
      </c>
      <c r="G2839" s="34">
        <v>0</v>
      </c>
    </row>
    <row r="2840" spans="1:7" x14ac:dyDescent="0.35">
      <c r="A2840">
        <v>2005</v>
      </c>
      <c r="B2840" t="s">
        <v>12</v>
      </c>
      <c r="C2840" t="s">
        <v>44</v>
      </c>
      <c r="D2840" t="s">
        <v>45</v>
      </c>
      <c r="E2840" t="s">
        <v>93</v>
      </c>
      <c r="F2840" t="s">
        <v>94</v>
      </c>
      <c r="G2840" s="34">
        <v>0</v>
      </c>
    </row>
    <row r="2841" spans="1:7" x14ac:dyDescent="0.35">
      <c r="A2841">
        <v>2006</v>
      </c>
      <c r="B2841" t="s">
        <v>12</v>
      </c>
      <c r="C2841" t="s">
        <v>44</v>
      </c>
      <c r="D2841" t="s">
        <v>45</v>
      </c>
      <c r="E2841" t="s">
        <v>93</v>
      </c>
      <c r="F2841" t="s">
        <v>94</v>
      </c>
      <c r="G2841" s="34">
        <v>466</v>
      </c>
    </row>
    <row r="2842" spans="1:7" x14ac:dyDescent="0.35">
      <c r="A2842">
        <v>2007</v>
      </c>
      <c r="B2842" t="s">
        <v>12</v>
      </c>
      <c r="C2842" t="s">
        <v>44</v>
      </c>
      <c r="D2842" t="s">
        <v>45</v>
      </c>
      <c r="E2842" t="s">
        <v>93</v>
      </c>
      <c r="F2842" t="s">
        <v>94</v>
      </c>
      <c r="G2842" s="34">
        <v>0</v>
      </c>
    </row>
    <row r="2843" spans="1:7" x14ac:dyDescent="0.35">
      <c r="A2843">
        <v>2008</v>
      </c>
      <c r="B2843" t="s">
        <v>12</v>
      </c>
      <c r="C2843" t="s">
        <v>44</v>
      </c>
      <c r="D2843" t="s">
        <v>45</v>
      </c>
      <c r="E2843" t="s">
        <v>93</v>
      </c>
      <c r="F2843" t="s">
        <v>94</v>
      </c>
      <c r="G2843" s="34">
        <v>0</v>
      </c>
    </row>
    <row r="2844" spans="1:7" x14ac:dyDescent="0.35">
      <c r="A2844">
        <v>2009</v>
      </c>
      <c r="B2844" t="s">
        <v>12</v>
      </c>
      <c r="C2844" t="s">
        <v>44</v>
      </c>
      <c r="D2844" t="s">
        <v>45</v>
      </c>
      <c r="E2844" t="s">
        <v>93</v>
      </c>
      <c r="F2844" t="s">
        <v>94</v>
      </c>
      <c r="G2844" s="34">
        <v>0</v>
      </c>
    </row>
    <row r="2845" spans="1:7" x14ac:dyDescent="0.35">
      <c r="A2845">
        <v>2010</v>
      </c>
      <c r="B2845" t="s">
        <v>12</v>
      </c>
      <c r="C2845" t="s">
        <v>44</v>
      </c>
      <c r="D2845" t="s">
        <v>45</v>
      </c>
      <c r="E2845" t="s">
        <v>93</v>
      </c>
      <c r="F2845" t="s">
        <v>94</v>
      </c>
      <c r="G2845" s="34">
        <v>0</v>
      </c>
    </row>
    <row r="2846" spans="1:7" x14ac:dyDescent="0.35">
      <c r="A2846">
        <v>2011</v>
      </c>
      <c r="B2846" t="s">
        <v>12</v>
      </c>
      <c r="C2846" t="s">
        <v>44</v>
      </c>
      <c r="D2846" t="s">
        <v>45</v>
      </c>
      <c r="E2846" t="s">
        <v>93</v>
      </c>
      <c r="F2846" t="s">
        <v>94</v>
      </c>
      <c r="G2846" s="34">
        <v>0</v>
      </c>
    </row>
    <row r="2847" spans="1:7" x14ac:dyDescent="0.35">
      <c r="A2847">
        <v>2012</v>
      </c>
      <c r="B2847" t="s">
        <v>12</v>
      </c>
      <c r="C2847" t="s">
        <v>44</v>
      </c>
      <c r="D2847" t="s">
        <v>45</v>
      </c>
      <c r="E2847" t="s">
        <v>93</v>
      </c>
      <c r="F2847" t="s">
        <v>94</v>
      </c>
      <c r="G2847" s="34">
        <v>0</v>
      </c>
    </row>
    <row r="2848" spans="1:7" x14ac:dyDescent="0.35">
      <c r="A2848">
        <v>2013</v>
      </c>
      <c r="B2848" t="s">
        <v>12</v>
      </c>
      <c r="C2848" t="s">
        <v>44</v>
      </c>
      <c r="D2848" t="s">
        <v>45</v>
      </c>
      <c r="E2848" t="s">
        <v>93</v>
      </c>
      <c r="F2848" t="s">
        <v>94</v>
      </c>
      <c r="G2848" s="4">
        <v>0</v>
      </c>
    </row>
    <row r="2849" spans="1:7" x14ac:dyDescent="0.35">
      <c r="A2849">
        <v>2014</v>
      </c>
      <c r="B2849" t="s">
        <v>12</v>
      </c>
      <c r="C2849" t="s">
        <v>44</v>
      </c>
      <c r="D2849" t="s">
        <v>45</v>
      </c>
      <c r="E2849" t="s">
        <v>93</v>
      </c>
      <c r="F2849" t="s">
        <v>94</v>
      </c>
      <c r="G2849" s="35">
        <v>0</v>
      </c>
    </row>
    <row r="2850" spans="1:7" x14ac:dyDescent="0.35">
      <c r="A2850">
        <v>2015</v>
      </c>
      <c r="B2850" t="s">
        <v>12</v>
      </c>
      <c r="C2850" t="s">
        <v>44</v>
      </c>
      <c r="D2850" t="s">
        <v>45</v>
      </c>
      <c r="E2850" t="s">
        <v>93</v>
      </c>
      <c r="F2850" t="s">
        <v>94</v>
      </c>
      <c r="G2850" s="35">
        <v>0</v>
      </c>
    </row>
    <row r="2851" spans="1:7" x14ac:dyDescent="0.35">
      <c r="A2851">
        <v>2016</v>
      </c>
      <c r="B2851" t="s">
        <v>12</v>
      </c>
      <c r="C2851" t="s">
        <v>44</v>
      </c>
      <c r="D2851" t="s">
        <v>45</v>
      </c>
      <c r="E2851" t="s">
        <v>93</v>
      </c>
      <c r="F2851" t="s">
        <v>94</v>
      </c>
      <c r="G2851" s="35">
        <v>0</v>
      </c>
    </row>
    <row r="2852" spans="1:7" x14ac:dyDescent="0.35">
      <c r="A2852">
        <v>2000</v>
      </c>
      <c r="B2852" t="s">
        <v>7</v>
      </c>
      <c r="C2852" t="s">
        <v>46</v>
      </c>
      <c r="D2852" t="s">
        <v>47</v>
      </c>
      <c r="E2852" t="s">
        <v>93</v>
      </c>
      <c r="F2852" t="s">
        <v>94</v>
      </c>
      <c r="G2852" s="34">
        <v>28398</v>
      </c>
    </row>
    <row r="2853" spans="1:7" x14ac:dyDescent="0.35">
      <c r="A2853">
        <v>2001</v>
      </c>
      <c r="B2853" t="s">
        <v>7</v>
      </c>
      <c r="C2853" t="s">
        <v>46</v>
      </c>
      <c r="D2853" t="s">
        <v>47</v>
      </c>
      <c r="E2853" t="s">
        <v>93</v>
      </c>
      <c r="F2853" t="s">
        <v>94</v>
      </c>
      <c r="G2853" s="34">
        <v>27393</v>
      </c>
    </row>
    <row r="2854" spans="1:7" x14ac:dyDescent="0.35">
      <c r="A2854">
        <v>2002</v>
      </c>
      <c r="B2854" t="s">
        <v>7</v>
      </c>
      <c r="C2854" t="s">
        <v>46</v>
      </c>
      <c r="D2854" t="s">
        <v>47</v>
      </c>
      <c r="E2854" t="s">
        <v>93</v>
      </c>
      <c r="F2854" t="s">
        <v>94</v>
      </c>
      <c r="G2854" s="34">
        <v>34314</v>
      </c>
    </row>
    <row r="2855" spans="1:7" x14ac:dyDescent="0.35">
      <c r="A2855">
        <v>2003</v>
      </c>
      <c r="B2855" t="s">
        <v>7</v>
      </c>
      <c r="C2855" t="s">
        <v>46</v>
      </c>
      <c r="D2855" t="s">
        <v>47</v>
      </c>
      <c r="E2855" t="s">
        <v>93</v>
      </c>
      <c r="F2855" t="s">
        <v>94</v>
      </c>
      <c r="G2855" s="34">
        <v>29287</v>
      </c>
    </row>
    <row r="2856" spans="1:7" x14ac:dyDescent="0.35">
      <c r="A2856">
        <v>2004</v>
      </c>
      <c r="B2856" t="s">
        <v>7</v>
      </c>
      <c r="C2856" t="s">
        <v>46</v>
      </c>
      <c r="D2856" t="s">
        <v>47</v>
      </c>
      <c r="E2856" t="s">
        <v>93</v>
      </c>
      <c r="F2856" t="s">
        <v>94</v>
      </c>
      <c r="G2856" s="34">
        <v>27387</v>
      </c>
    </row>
    <row r="2857" spans="1:7" x14ac:dyDescent="0.35">
      <c r="A2857">
        <v>2005</v>
      </c>
      <c r="B2857" t="s">
        <v>7</v>
      </c>
      <c r="C2857" t="s">
        <v>46</v>
      </c>
      <c r="D2857" t="s">
        <v>47</v>
      </c>
      <c r="E2857" t="s">
        <v>93</v>
      </c>
      <c r="F2857" t="s">
        <v>94</v>
      </c>
      <c r="G2857" s="34">
        <v>26579</v>
      </c>
    </row>
    <row r="2858" spans="1:7" x14ac:dyDescent="0.35">
      <c r="A2858">
        <v>2006</v>
      </c>
      <c r="B2858" t="s">
        <v>7</v>
      </c>
      <c r="C2858" t="s">
        <v>46</v>
      </c>
      <c r="D2858" t="s">
        <v>47</v>
      </c>
      <c r="E2858" t="s">
        <v>93</v>
      </c>
      <c r="F2858" t="s">
        <v>94</v>
      </c>
      <c r="G2858" s="34">
        <v>42427</v>
      </c>
    </row>
    <row r="2859" spans="1:7" x14ac:dyDescent="0.35">
      <c r="A2859">
        <v>2007</v>
      </c>
      <c r="B2859" t="s">
        <v>7</v>
      </c>
      <c r="C2859" t="s">
        <v>46</v>
      </c>
      <c r="D2859" t="s">
        <v>47</v>
      </c>
      <c r="E2859" t="s">
        <v>93</v>
      </c>
      <c r="F2859" t="s">
        <v>94</v>
      </c>
      <c r="G2859" s="34">
        <v>36412</v>
      </c>
    </row>
    <row r="2860" spans="1:7" x14ac:dyDescent="0.35">
      <c r="A2860">
        <v>2008</v>
      </c>
      <c r="B2860" t="s">
        <v>7</v>
      </c>
      <c r="C2860" t="s">
        <v>46</v>
      </c>
      <c r="D2860" t="s">
        <v>47</v>
      </c>
      <c r="E2860" t="s">
        <v>93</v>
      </c>
      <c r="F2860" t="s">
        <v>94</v>
      </c>
      <c r="G2860" s="34">
        <v>40665</v>
      </c>
    </row>
    <row r="2861" spans="1:7" x14ac:dyDescent="0.35">
      <c r="A2861">
        <v>2009</v>
      </c>
      <c r="B2861" t="s">
        <v>7</v>
      </c>
      <c r="C2861" t="s">
        <v>46</v>
      </c>
      <c r="D2861" t="s">
        <v>47</v>
      </c>
      <c r="E2861" t="s">
        <v>93</v>
      </c>
      <c r="F2861" t="s">
        <v>94</v>
      </c>
      <c r="G2861" s="34">
        <v>27147</v>
      </c>
    </row>
    <row r="2862" spans="1:7" x14ac:dyDescent="0.35">
      <c r="A2862">
        <v>2010</v>
      </c>
      <c r="B2862" t="s">
        <v>7</v>
      </c>
      <c r="C2862" t="s">
        <v>46</v>
      </c>
      <c r="D2862" t="s">
        <v>47</v>
      </c>
      <c r="E2862" t="s">
        <v>93</v>
      </c>
      <c r="F2862" t="s">
        <v>94</v>
      </c>
      <c r="G2862" s="34">
        <v>32240</v>
      </c>
    </row>
    <row r="2863" spans="1:7" x14ac:dyDescent="0.35">
      <c r="A2863">
        <v>2011</v>
      </c>
      <c r="B2863" t="s">
        <v>7</v>
      </c>
      <c r="C2863" t="s">
        <v>46</v>
      </c>
      <c r="D2863" t="s">
        <v>47</v>
      </c>
      <c r="E2863" t="s">
        <v>93</v>
      </c>
      <c r="F2863" t="s">
        <v>94</v>
      </c>
      <c r="G2863" s="34">
        <v>25501</v>
      </c>
    </row>
    <row r="2864" spans="1:7" x14ac:dyDescent="0.35">
      <c r="A2864">
        <v>2012</v>
      </c>
      <c r="B2864" t="s">
        <v>7</v>
      </c>
      <c r="C2864" t="s">
        <v>46</v>
      </c>
      <c r="D2864" t="s">
        <v>47</v>
      </c>
      <c r="E2864" t="s">
        <v>93</v>
      </c>
      <c r="F2864" t="s">
        <v>94</v>
      </c>
      <c r="G2864" s="34">
        <v>26892</v>
      </c>
    </row>
    <row r="2865" spans="1:7" x14ac:dyDescent="0.35">
      <c r="A2865">
        <v>2013</v>
      </c>
      <c r="B2865" t="s">
        <v>7</v>
      </c>
      <c r="C2865" t="s">
        <v>46</v>
      </c>
      <c r="D2865" t="s">
        <v>47</v>
      </c>
      <c r="E2865" t="s">
        <v>93</v>
      </c>
      <c r="F2865" t="s">
        <v>94</v>
      </c>
      <c r="G2865" s="4">
        <v>29212</v>
      </c>
    </row>
    <row r="2866" spans="1:7" x14ac:dyDescent="0.35">
      <c r="A2866">
        <v>2014</v>
      </c>
      <c r="B2866" t="s">
        <v>7</v>
      </c>
      <c r="C2866" t="s">
        <v>46</v>
      </c>
      <c r="D2866" t="s">
        <v>47</v>
      </c>
      <c r="E2866" t="s">
        <v>93</v>
      </c>
      <c r="F2866" t="s">
        <v>94</v>
      </c>
      <c r="G2866" s="35">
        <v>18424</v>
      </c>
    </row>
    <row r="2867" spans="1:7" x14ac:dyDescent="0.35">
      <c r="A2867">
        <v>2015</v>
      </c>
      <c r="B2867" t="s">
        <v>7</v>
      </c>
      <c r="C2867" t="s">
        <v>46</v>
      </c>
      <c r="D2867" t="s">
        <v>47</v>
      </c>
      <c r="E2867" t="s">
        <v>93</v>
      </c>
      <c r="F2867" t="s">
        <v>94</v>
      </c>
      <c r="G2867" s="35">
        <v>21539</v>
      </c>
    </row>
    <row r="2868" spans="1:7" x14ac:dyDescent="0.35">
      <c r="A2868">
        <v>2016</v>
      </c>
      <c r="B2868" t="s">
        <v>7</v>
      </c>
      <c r="C2868" t="s">
        <v>46</v>
      </c>
      <c r="D2868" t="s">
        <v>47</v>
      </c>
      <c r="E2868" t="s">
        <v>93</v>
      </c>
      <c r="F2868" t="s">
        <v>94</v>
      </c>
      <c r="G2868" s="35">
        <v>26358</v>
      </c>
    </row>
    <row r="2869" spans="1:7" x14ac:dyDescent="0.35">
      <c r="A2869">
        <v>2000</v>
      </c>
      <c r="B2869" t="s">
        <v>48</v>
      </c>
      <c r="C2869" t="s">
        <v>49</v>
      </c>
      <c r="D2869" t="s">
        <v>50</v>
      </c>
      <c r="E2869" t="s">
        <v>93</v>
      </c>
      <c r="F2869" t="s">
        <v>94</v>
      </c>
      <c r="G2869" s="34">
        <v>18920</v>
      </c>
    </row>
    <row r="2870" spans="1:7" x14ac:dyDescent="0.35">
      <c r="A2870">
        <v>2001</v>
      </c>
      <c r="B2870" t="s">
        <v>48</v>
      </c>
      <c r="C2870" t="s">
        <v>49</v>
      </c>
      <c r="D2870" t="s">
        <v>50</v>
      </c>
      <c r="E2870" t="s">
        <v>93</v>
      </c>
      <c r="F2870" t="s">
        <v>94</v>
      </c>
      <c r="G2870" s="34">
        <v>28222</v>
      </c>
    </row>
    <row r="2871" spans="1:7" x14ac:dyDescent="0.35">
      <c r="A2871">
        <v>2002</v>
      </c>
      <c r="B2871" t="s">
        <v>48</v>
      </c>
      <c r="C2871" t="s">
        <v>49</v>
      </c>
      <c r="D2871" t="s">
        <v>50</v>
      </c>
      <c r="E2871" t="s">
        <v>93</v>
      </c>
      <c r="F2871" t="s">
        <v>94</v>
      </c>
      <c r="G2871" s="34">
        <v>19632</v>
      </c>
    </row>
    <row r="2872" spans="1:7" x14ac:dyDescent="0.35">
      <c r="A2872">
        <v>2003</v>
      </c>
      <c r="B2872" t="s">
        <v>48</v>
      </c>
      <c r="C2872" t="s">
        <v>49</v>
      </c>
      <c r="D2872" t="s">
        <v>50</v>
      </c>
      <c r="E2872" t="s">
        <v>93</v>
      </c>
      <c r="F2872" t="s">
        <v>94</v>
      </c>
      <c r="G2872" s="34">
        <v>15204</v>
      </c>
    </row>
    <row r="2873" spans="1:7" x14ac:dyDescent="0.35">
      <c r="A2873">
        <v>2004</v>
      </c>
      <c r="B2873" t="s">
        <v>48</v>
      </c>
      <c r="C2873" t="s">
        <v>49</v>
      </c>
      <c r="D2873" t="s">
        <v>50</v>
      </c>
      <c r="E2873" t="s">
        <v>93</v>
      </c>
      <c r="F2873" t="s">
        <v>94</v>
      </c>
      <c r="G2873" s="34">
        <v>9414</v>
      </c>
    </row>
    <row r="2874" spans="1:7" x14ac:dyDescent="0.35">
      <c r="A2874">
        <v>2005</v>
      </c>
      <c r="B2874" t="s">
        <v>48</v>
      </c>
      <c r="C2874" t="s">
        <v>49</v>
      </c>
      <c r="D2874" t="s">
        <v>50</v>
      </c>
      <c r="E2874" t="s">
        <v>93</v>
      </c>
      <c r="F2874" t="s">
        <v>94</v>
      </c>
      <c r="G2874" s="34">
        <v>18367</v>
      </c>
    </row>
    <row r="2875" spans="1:7" x14ac:dyDescent="0.35">
      <c r="A2875">
        <v>2006</v>
      </c>
      <c r="B2875" t="s">
        <v>48</v>
      </c>
      <c r="C2875" t="s">
        <v>49</v>
      </c>
      <c r="D2875" t="s">
        <v>50</v>
      </c>
      <c r="E2875" t="s">
        <v>93</v>
      </c>
      <c r="F2875" t="s">
        <v>94</v>
      </c>
      <c r="G2875" s="34">
        <v>15560</v>
      </c>
    </row>
    <row r="2876" spans="1:7" x14ac:dyDescent="0.35">
      <c r="A2876">
        <v>2007</v>
      </c>
      <c r="B2876" t="s">
        <v>48</v>
      </c>
      <c r="C2876" t="s">
        <v>49</v>
      </c>
      <c r="D2876" t="s">
        <v>50</v>
      </c>
      <c r="E2876" t="s">
        <v>93</v>
      </c>
      <c r="F2876" t="s">
        <v>94</v>
      </c>
      <c r="G2876" s="34">
        <v>14577</v>
      </c>
    </row>
    <row r="2877" spans="1:7" x14ac:dyDescent="0.35">
      <c r="A2877">
        <v>2008</v>
      </c>
      <c r="B2877" t="s">
        <v>48</v>
      </c>
      <c r="C2877" t="s">
        <v>49</v>
      </c>
      <c r="D2877" t="s">
        <v>50</v>
      </c>
      <c r="E2877" t="s">
        <v>93</v>
      </c>
      <c r="F2877" t="s">
        <v>94</v>
      </c>
      <c r="G2877" s="34">
        <v>15138</v>
      </c>
    </row>
    <row r="2878" spans="1:7" x14ac:dyDescent="0.35">
      <c r="A2878">
        <v>2009</v>
      </c>
      <c r="B2878" t="s">
        <v>48</v>
      </c>
      <c r="C2878" t="s">
        <v>49</v>
      </c>
      <c r="D2878" t="s">
        <v>50</v>
      </c>
      <c r="E2878" t="s">
        <v>93</v>
      </c>
      <c r="F2878" t="s">
        <v>94</v>
      </c>
      <c r="G2878" s="34">
        <v>17059</v>
      </c>
    </row>
    <row r="2879" spans="1:7" x14ac:dyDescent="0.35">
      <c r="A2879">
        <v>2010</v>
      </c>
      <c r="B2879" t="s">
        <v>48</v>
      </c>
      <c r="C2879" t="s">
        <v>49</v>
      </c>
      <c r="D2879" t="s">
        <v>50</v>
      </c>
      <c r="E2879" t="s">
        <v>93</v>
      </c>
      <c r="F2879" t="s">
        <v>94</v>
      </c>
      <c r="G2879" s="34">
        <v>11349</v>
      </c>
    </row>
    <row r="2880" spans="1:7" x14ac:dyDescent="0.35">
      <c r="A2880">
        <v>2011</v>
      </c>
      <c r="B2880" t="s">
        <v>48</v>
      </c>
      <c r="C2880" t="s">
        <v>49</v>
      </c>
      <c r="D2880" t="s">
        <v>50</v>
      </c>
      <c r="E2880" t="s">
        <v>93</v>
      </c>
      <c r="F2880" t="s">
        <v>94</v>
      </c>
      <c r="G2880" s="34">
        <v>12079</v>
      </c>
    </row>
    <row r="2881" spans="1:7" x14ac:dyDescent="0.35">
      <c r="A2881">
        <v>2012</v>
      </c>
      <c r="B2881" t="s">
        <v>48</v>
      </c>
      <c r="C2881" t="s">
        <v>49</v>
      </c>
      <c r="D2881" t="s">
        <v>50</v>
      </c>
      <c r="E2881" t="s">
        <v>93</v>
      </c>
      <c r="F2881" t="s">
        <v>94</v>
      </c>
      <c r="G2881" s="34">
        <v>8281</v>
      </c>
    </row>
    <row r="2882" spans="1:7" x14ac:dyDescent="0.35">
      <c r="A2882">
        <v>2013</v>
      </c>
      <c r="B2882" t="s">
        <v>48</v>
      </c>
      <c r="C2882" t="s">
        <v>49</v>
      </c>
      <c r="D2882" t="s">
        <v>50</v>
      </c>
      <c r="E2882" t="s">
        <v>93</v>
      </c>
      <c r="F2882" t="s">
        <v>94</v>
      </c>
      <c r="G2882" s="4">
        <v>15960</v>
      </c>
    </row>
    <row r="2883" spans="1:7" x14ac:dyDescent="0.35">
      <c r="A2883">
        <v>2014</v>
      </c>
      <c r="B2883" t="s">
        <v>48</v>
      </c>
      <c r="C2883" t="s">
        <v>49</v>
      </c>
      <c r="D2883" t="s">
        <v>50</v>
      </c>
      <c r="E2883" t="s">
        <v>93</v>
      </c>
      <c r="F2883" t="s">
        <v>94</v>
      </c>
      <c r="G2883" s="35">
        <v>15812</v>
      </c>
    </row>
    <row r="2884" spans="1:7" x14ac:dyDescent="0.35">
      <c r="A2884">
        <v>2015</v>
      </c>
      <c r="B2884" t="s">
        <v>48</v>
      </c>
      <c r="C2884" t="s">
        <v>49</v>
      </c>
      <c r="D2884" t="s">
        <v>50</v>
      </c>
      <c r="E2884" t="s">
        <v>93</v>
      </c>
      <c r="F2884" t="s">
        <v>94</v>
      </c>
      <c r="G2884" s="35">
        <v>26251</v>
      </c>
    </row>
    <row r="2885" spans="1:7" x14ac:dyDescent="0.35">
      <c r="A2885">
        <v>2016</v>
      </c>
      <c r="B2885" t="s">
        <v>48</v>
      </c>
      <c r="C2885" t="s">
        <v>49</v>
      </c>
      <c r="D2885" t="s">
        <v>50</v>
      </c>
      <c r="E2885" t="s">
        <v>93</v>
      </c>
      <c r="F2885" t="s">
        <v>94</v>
      </c>
      <c r="G2885" s="35">
        <v>18232</v>
      </c>
    </row>
    <row r="2886" spans="1:7" x14ac:dyDescent="0.35">
      <c r="A2886" s="3">
        <v>2000</v>
      </c>
      <c r="B2886" t="s">
        <v>48</v>
      </c>
      <c r="C2886" t="s">
        <v>49</v>
      </c>
      <c r="D2886" t="s">
        <v>50</v>
      </c>
      <c r="E2886" t="s">
        <v>93</v>
      </c>
      <c r="F2886" t="s">
        <v>94</v>
      </c>
      <c r="G2886" s="35">
        <v>5662</v>
      </c>
    </row>
    <row r="2887" spans="1:7" x14ac:dyDescent="0.35">
      <c r="A2887" s="3">
        <v>2001</v>
      </c>
      <c r="B2887" t="s">
        <v>48</v>
      </c>
      <c r="C2887" t="s">
        <v>49</v>
      </c>
      <c r="D2887" t="s">
        <v>50</v>
      </c>
      <c r="E2887" t="s">
        <v>93</v>
      </c>
      <c r="F2887" t="s">
        <v>94</v>
      </c>
      <c r="G2887" s="35">
        <v>8102</v>
      </c>
    </row>
    <row r="2888" spans="1:7" x14ac:dyDescent="0.35">
      <c r="A2888" s="3">
        <v>2002</v>
      </c>
      <c r="B2888" t="s">
        <v>48</v>
      </c>
      <c r="C2888" t="s">
        <v>49</v>
      </c>
      <c r="D2888" t="s">
        <v>50</v>
      </c>
      <c r="E2888" t="s">
        <v>93</v>
      </c>
      <c r="F2888" t="s">
        <v>94</v>
      </c>
      <c r="G2888" s="35">
        <v>5762</v>
      </c>
    </row>
    <row r="2889" spans="1:7" x14ac:dyDescent="0.35">
      <c r="A2889" s="3">
        <v>2003</v>
      </c>
      <c r="B2889" t="s">
        <v>48</v>
      </c>
      <c r="C2889" t="s">
        <v>49</v>
      </c>
      <c r="D2889" t="s">
        <v>50</v>
      </c>
      <c r="E2889" t="s">
        <v>93</v>
      </c>
      <c r="F2889" t="s">
        <v>94</v>
      </c>
      <c r="G2889" s="35">
        <v>8650</v>
      </c>
    </row>
    <row r="2890" spans="1:7" x14ac:dyDescent="0.35">
      <c r="A2890" s="3">
        <v>2004</v>
      </c>
      <c r="B2890" t="s">
        <v>48</v>
      </c>
      <c r="C2890" t="s">
        <v>49</v>
      </c>
      <c r="D2890" t="s">
        <v>50</v>
      </c>
      <c r="E2890" t="s">
        <v>93</v>
      </c>
      <c r="F2890" t="s">
        <v>94</v>
      </c>
      <c r="G2890" s="35">
        <v>6395</v>
      </c>
    </row>
    <row r="2891" spans="1:7" x14ac:dyDescent="0.35">
      <c r="A2891" s="3">
        <v>2005</v>
      </c>
      <c r="B2891" t="s">
        <v>48</v>
      </c>
      <c r="C2891" t="s">
        <v>49</v>
      </c>
      <c r="D2891" t="s">
        <v>50</v>
      </c>
      <c r="E2891" t="s">
        <v>93</v>
      </c>
      <c r="F2891" t="s">
        <v>94</v>
      </c>
      <c r="G2891" s="35">
        <v>6488</v>
      </c>
    </row>
    <row r="2892" spans="1:7" x14ac:dyDescent="0.35">
      <c r="A2892" s="3">
        <v>2006</v>
      </c>
      <c r="B2892" t="s">
        <v>48</v>
      </c>
      <c r="C2892" t="s">
        <v>49</v>
      </c>
      <c r="D2892" t="s">
        <v>50</v>
      </c>
      <c r="E2892" t="s">
        <v>93</v>
      </c>
      <c r="F2892" t="s">
        <v>94</v>
      </c>
      <c r="G2892" s="35">
        <v>8060</v>
      </c>
    </row>
    <row r="2893" spans="1:7" x14ac:dyDescent="0.35">
      <c r="A2893" s="3">
        <v>2007</v>
      </c>
      <c r="B2893" t="s">
        <v>48</v>
      </c>
      <c r="C2893" t="s">
        <v>49</v>
      </c>
      <c r="D2893" t="s">
        <v>50</v>
      </c>
      <c r="E2893" t="s">
        <v>93</v>
      </c>
      <c r="F2893" t="s">
        <v>94</v>
      </c>
      <c r="G2893" s="35">
        <v>9247</v>
      </c>
    </row>
    <row r="2894" spans="1:7" x14ac:dyDescent="0.35">
      <c r="A2894" s="3">
        <v>2008</v>
      </c>
      <c r="B2894" t="s">
        <v>48</v>
      </c>
      <c r="C2894" t="s">
        <v>49</v>
      </c>
      <c r="D2894" t="s">
        <v>50</v>
      </c>
      <c r="E2894" t="s">
        <v>93</v>
      </c>
      <c r="F2894" t="s">
        <v>94</v>
      </c>
      <c r="G2894" s="35">
        <v>9272</v>
      </c>
    </row>
    <row r="2895" spans="1:7" x14ac:dyDescent="0.35">
      <c r="A2895" s="3">
        <v>2009</v>
      </c>
      <c r="B2895" t="s">
        <v>48</v>
      </c>
      <c r="C2895" t="s">
        <v>49</v>
      </c>
      <c r="D2895" t="s">
        <v>50</v>
      </c>
      <c r="E2895" t="s">
        <v>93</v>
      </c>
      <c r="F2895" t="s">
        <v>94</v>
      </c>
      <c r="G2895" s="35">
        <v>7093</v>
      </c>
    </row>
    <row r="2896" spans="1:7" x14ac:dyDescent="0.35">
      <c r="A2896" s="3">
        <v>2010</v>
      </c>
      <c r="B2896" t="s">
        <v>48</v>
      </c>
      <c r="C2896" t="s">
        <v>49</v>
      </c>
      <c r="D2896" t="s">
        <v>50</v>
      </c>
      <c r="E2896" t="s">
        <v>93</v>
      </c>
      <c r="F2896" t="s">
        <v>94</v>
      </c>
      <c r="G2896" s="35">
        <v>12454</v>
      </c>
    </row>
    <row r="2897" spans="1:7" x14ac:dyDescent="0.35">
      <c r="A2897" s="3">
        <v>2011</v>
      </c>
      <c r="B2897" t="s">
        <v>48</v>
      </c>
      <c r="C2897" t="s">
        <v>49</v>
      </c>
      <c r="D2897" t="s">
        <v>50</v>
      </c>
      <c r="E2897" t="s">
        <v>93</v>
      </c>
      <c r="F2897" t="s">
        <v>94</v>
      </c>
      <c r="G2897" s="35">
        <v>7340</v>
      </c>
    </row>
    <row r="2898" spans="1:7" x14ac:dyDescent="0.35">
      <c r="A2898" s="3">
        <v>2012</v>
      </c>
      <c r="B2898" t="s">
        <v>48</v>
      </c>
      <c r="C2898" t="s">
        <v>49</v>
      </c>
      <c r="D2898" t="s">
        <v>50</v>
      </c>
      <c r="E2898" t="s">
        <v>93</v>
      </c>
      <c r="F2898" t="s">
        <v>94</v>
      </c>
      <c r="G2898" s="35">
        <v>5341</v>
      </c>
    </row>
    <row r="2899" spans="1:7" x14ac:dyDescent="0.35">
      <c r="A2899" s="3">
        <v>2013</v>
      </c>
      <c r="B2899" t="s">
        <v>48</v>
      </c>
      <c r="C2899" t="s">
        <v>49</v>
      </c>
      <c r="D2899" t="s">
        <v>50</v>
      </c>
      <c r="E2899" t="s">
        <v>93</v>
      </c>
      <c r="F2899" t="s">
        <v>94</v>
      </c>
      <c r="G2899" s="35">
        <v>10578</v>
      </c>
    </row>
    <row r="2900" spans="1:7" x14ac:dyDescent="0.35">
      <c r="A2900" s="3">
        <v>2014</v>
      </c>
      <c r="B2900" t="s">
        <v>48</v>
      </c>
      <c r="C2900" t="s">
        <v>49</v>
      </c>
      <c r="D2900" t="s">
        <v>50</v>
      </c>
      <c r="E2900" t="s">
        <v>93</v>
      </c>
      <c r="F2900" t="s">
        <v>94</v>
      </c>
      <c r="G2900" s="35">
        <v>13420</v>
      </c>
    </row>
    <row r="2901" spans="1:7" x14ac:dyDescent="0.35">
      <c r="A2901" s="3">
        <v>2015</v>
      </c>
      <c r="B2901" t="s">
        <v>48</v>
      </c>
      <c r="C2901" t="s">
        <v>49</v>
      </c>
      <c r="D2901" t="s">
        <v>50</v>
      </c>
      <c r="E2901" t="s">
        <v>93</v>
      </c>
      <c r="F2901" t="s">
        <v>94</v>
      </c>
      <c r="G2901" s="35">
        <v>8258</v>
      </c>
    </row>
    <row r="2902" spans="1:7" x14ac:dyDescent="0.35">
      <c r="A2902" s="3">
        <v>2016</v>
      </c>
      <c r="B2902" t="s">
        <v>48</v>
      </c>
      <c r="C2902" t="s">
        <v>49</v>
      </c>
      <c r="D2902" t="s">
        <v>50</v>
      </c>
      <c r="E2902" t="s">
        <v>93</v>
      </c>
      <c r="F2902" t="s">
        <v>94</v>
      </c>
      <c r="G2902" s="35">
        <v>10990</v>
      </c>
    </row>
    <row r="2903" spans="1:7" x14ac:dyDescent="0.35">
      <c r="A2903">
        <v>2000</v>
      </c>
      <c r="B2903" t="s">
        <v>7</v>
      </c>
      <c r="C2903" t="s">
        <v>8</v>
      </c>
      <c r="D2903" t="s">
        <v>9</v>
      </c>
      <c r="E2903" t="s">
        <v>97</v>
      </c>
      <c r="F2903" t="s">
        <v>86</v>
      </c>
      <c r="G2903" s="35">
        <v>15500</v>
      </c>
    </row>
    <row r="2904" spans="1:7" x14ac:dyDescent="0.35">
      <c r="A2904">
        <v>2001</v>
      </c>
      <c r="B2904" t="s">
        <v>7</v>
      </c>
      <c r="C2904" t="s">
        <v>8</v>
      </c>
      <c r="D2904" t="s">
        <v>9</v>
      </c>
      <c r="E2904" t="s">
        <v>97</v>
      </c>
      <c r="F2904" t="s">
        <v>86</v>
      </c>
      <c r="G2904" s="35">
        <v>16470</v>
      </c>
    </row>
    <row r="2905" spans="1:7" x14ac:dyDescent="0.35">
      <c r="A2905">
        <v>2002</v>
      </c>
      <c r="B2905" t="s">
        <v>7</v>
      </c>
      <c r="C2905" t="s">
        <v>8</v>
      </c>
      <c r="D2905" t="s">
        <v>9</v>
      </c>
      <c r="E2905" t="s">
        <v>97</v>
      </c>
      <c r="F2905" t="s">
        <v>86</v>
      </c>
      <c r="G2905" s="35">
        <v>5155</v>
      </c>
    </row>
    <row r="2906" spans="1:7" x14ac:dyDescent="0.35">
      <c r="A2906">
        <v>2003</v>
      </c>
      <c r="B2906" t="s">
        <v>7</v>
      </c>
      <c r="C2906" t="s">
        <v>8</v>
      </c>
      <c r="D2906" t="s">
        <v>9</v>
      </c>
      <c r="E2906" t="s">
        <v>97</v>
      </c>
      <c r="F2906" t="s">
        <v>86</v>
      </c>
      <c r="G2906" s="35">
        <v>4500</v>
      </c>
    </row>
    <row r="2907" spans="1:7" x14ac:dyDescent="0.35">
      <c r="A2907">
        <v>2004</v>
      </c>
      <c r="B2907" t="s">
        <v>7</v>
      </c>
      <c r="C2907" t="s">
        <v>8</v>
      </c>
      <c r="D2907" t="s">
        <v>9</v>
      </c>
      <c r="E2907" t="s">
        <v>97</v>
      </c>
      <c r="F2907" t="s">
        <v>86</v>
      </c>
      <c r="G2907" s="35">
        <v>6300</v>
      </c>
    </row>
    <row r="2908" spans="1:7" x14ac:dyDescent="0.35">
      <c r="A2908">
        <v>2005</v>
      </c>
      <c r="B2908" t="s">
        <v>7</v>
      </c>
      <c r="C2908" t="s">
        <v>8</v>
      </c>
      <c r="D2908" t="s">
        <v>9</v>
      </c>
      <c r="E2908" t="s">
        <v>97</v>
      </c>
      <c r="F2908" t="s">
        <v>86</v>
      </c>
      <c r="G2908" s="35">
        <v>3400</v>
      </c>
    </row>
    <row r="2909" spans="1:7" x14ac:dyDescent="0.35">
      <c r="A2909">
        <v>2006</v>
      </c>
      <c r="B2909" t="s">
        <v>7</v>
      </c>
      <c r="C2909" t="s">
        <v>8</v>
      </c>
      <c r="D2909" t="s">
        <v>9</v>
      </c>
      <c r="E2909" t="s">
        <v>97</v>
      </c>
      <c r="F2909" t="s">
        <v>86</v>
      </c>
      <c r="G2909" s="35">
        <v>2450</v>
      </c>
    </row>
    <row r="2910" spans="1:7" x14ac:dyDescent="0.35">
      <c r="A2910">
        <v>2007</v>
      </c>
      <c r="B2910" t="s">
        <v>7</v>
      </c>
      <c r="C2910" t="s">
        <v>8</v>
      </c>
      <c r="D2910" t="s">
        <v>9</v>
      </c>
      <c r="E2910" t="s">
        <v>97</v>
      </c>
      <c r="F2910" t="s">
        <v>86</v>
      </c>
      <c r="G2910" s="35">
        <v>6750</v>
      </c>
    </row>
    <row r="2911" spans="1:7" x14ac:dyDescent="0.35">
      <c r="A2911">
        <v>2008</v>
      </c>
      <c r="B2911" t="s">
        <v>7</v>
      </c>
      <c r="C2911" t="s">
        <v>8</v>
      </c>
      <c r="D2911" t="s">
        <v>9</v>
      </c>
      <c r="E2911" t="s">
        <v>97</v>
      </c>
      <c r="F2911" t="s">
        <v>86</v>
      </c>
      <c r="G2911" s="35">
        <v>26725</v>
      </c>
    </row>
    <row r="2912" spans="1:7" x14ac:dyDescent="0.35">
      <c r="A2912">
        <v>2009</v>
      </c>
      <c r="B2912" t="s">
        <v>7</v>
      </c>
      <c r="C2912" t="s">
        <v>8</v>
      </c>
      <c r="D2912" t="s">
        <v>9</v>
      </c>
      <c r="E2912" t="s">
        <v>97</v>
      </c>
      <c r="F2912" t="s">
        <v>86</v>
      </c>
      <c r="G2912" s="35">
        <v>10550</v>
      </c>
    </row>
    <row r="2913" spans="1:7" x14ac:dyDescent="0.35">
      <c r="A2913">
        <v>2010</v>
      </c>
      <c r="B2913" t="s">
        <v>7</v>
      </c>
      <c r="C2913" t="s">
        <v>8</v>
      </c>
      <c r="D2913" t="s">
        <v>9</v>
      </c>
      <c r="E2913" t="s">
        <v>97</v>
      </c>
      <c r="F2913" t="s">
        <v>86</v>
      </c>
      <c r="G2913" s="35">
        <v>3410</v>
      </c>
    </row>
    <row r="2914" spans="1:7" x14ac:dyDescent="0.35">
      <c r="A2914">
        <v>2011</v>
      </c>
      <c r="B2914" t="s">
        <v>7</v>
      </c>
      <c r="C2914" t="s">
        <v>8</v>
      </c>
      <c r="D2914" t="s">
        <v>9</v>
      </c>
      <c r="E2914" t="s">
        <v>97</v>
      </c>
      <c r="F2914" t="s">
        <v>86</v>
      </c>
    </row>
    <row r="2915" spans="1:7" x14ac:dyDescent="0.35">
      <c r="A2915">
        <v>2012</v>
      </c>
      <c r="B2915" t="s">
        <v>7</v>
      </c>
      <c r="C2915" t="s">
        <v>8</v>
      </c>
      <c r="D2915" t="s">
        <v>9</v>
      </c>
      <c r="E2915" t="s">
        <v>97</v>
      </c>
      <c r="F2915" t="s">
        <v>86</v>
      </c>
      <c r="G2915" s="35">
        <v>5050</v>
      </c>
    </row>
    <row r="2916" spans="1:7" x14ac:dyDescent="0.35">
      <c r="A2916">
        <v>2013</v>
      </c>
      <c r="B2916" t="s">
        <v>7</v>
      </c>
      <c r="C2916" t="s">
        <v>8</v>
      </c>
      <c r="D2916" t="s">
        <v>9</v>
      </c>
      <c r="E2916" t="s">
        <v>97</v>
      </c>
      <c r="F2916" t="s">
        <v>86</v>
      </c>
      <c r="G2916" s="35">
        <v>3150</v>
      </c>
    </row>
    <row r="2917" spans="1:7" x14ac:dyDescent="0.35">
      <c r="A2917">
        <v>2014</v>
      </c>
      <c r="B2917" t="s">
        <v>7</v>
      </c>
      <c r="C2917" t="s">
        <v>8</v>
      </c>
      <c r="D2917" t="s">
        <v>9</v>
      </c>
      <c r="E2917" t="s">
        <v>97</v>
      </c>
      <c r="F2917" t="s">
        <v>86</v>
      </c>
      <c r="G2917" s="35">
        <v>12125</v>
      </c>
    </row>
    <row r="2918" spans="1:7" x14ac:dyDescent="0.35">
      <c r="A2918">
        <v>2015</v>
      </c>
      <c r="B2918" t="s">
        <v>7</v>
      </c>
      <c r="C2918" t="s">
        <v>8</v>
      </c>
      <c r="D2918" t="s">
        <v>9</v>
      </c>
      <c r="E2918" t="s">
        <v>97</v>
      </c>
      <c r="F2918" t="s">
        <v>86</v>
      </c>
      <c r="G2918" s="35">
        <v>4700</v>
      </c>
    </row>
    <row r="2919" spans="1:7" x14ac:dyDescent="0.35">
      <c r="A2919">
        <v>2016</v>
      </c>
      <c r="B2919" t="s">
        <v>7</v>
      </c>
      <c r="C2919" t="s">
        <v>8</v>
      </c>
      <c r="D2919" t="s">
        <v>9</v>
      </c>
      <c r="E2919" t="s">
        <v>97</v>
      </c>
      <c r="F2919" t="s">
        <v>86</v>
      </c>
      <c r="G2919" s="35">
        <v>7900</v>
      </c>
    </row>
    <row r="2920" spans="1:7" x14ac:dyDescent="0.35">
      <c r="A2920">
        <v>2000</v>
      </c>
      <c r="B2920" t="s">
        <v>12</v>
      </c>
      <c r="C2920" t="s">
        <v>13</v>
      </c>
      <c r="D2920" t="s">
        <v>14</v>
      </c>
      <c r="E2920" t="s">
        <v>97</v>
      </c>
      <c r="F2920" t="s">
        <v>86</v>
      </c>
      <c r="G2920" s="35">
        <v>1900</v>
      </c>
    </row>
    <row r="2921" spans="1:7" x14ac:dyDescent="0.35">
      <c r="A2921">
        <v>2001</v>
      </c>
      <c r="B2921" t="s">
        <v>12</v>
      </c>
      <c r="C2921" t="s">
        <v>13</v>
      </c>
      <c r="D2921" t="s">
        <v>14</v>
      </c>
      <c r="E2921" t="s">
        <v>97</v>
      </c>
      <c r="F2921" t="s">
        <v>86</v>
      </c>
      <c r="G2921" s="35">
        <v>5550</v>
      </c>
    </row>
    <row r="2922" spans="1:7" x14ac:dyDescent="0.35">
      <c r="A2922">
        <v>2002</v>
      </c>
      <c r="B2922" t="s">
        <v>12</v>
      </c>
      <c r="C2922" t="s">
        <v>13</v>
      </c>
      <c r="D2922" t="s">
        <v>14</v>
      </c>
      <c r="E2922" t="s">
        <v>97</v>
      </c>
      <c r="F2922" t="s">
        <v>86</v>
      </c>
      <c r="G2922" s="35">
        <v>4000</v>
      </c>
    </row>
    <row r="2923" spans="1:7" x14ac:dyDescent="0.35">
      <c r="A2923">
        <v>2003</v>
      </c>
      <c r="B2923" t="s">
        <v>12</v>
      </c>
      <c r="C2923" t="s">
        <v>13</v>
      </c>
      <c r="D2923" t="s">
        <v>14</v>
      </c>
      <c r="E2923" t="s">
        <v>97</v>
      </c>
      <c r="F2923" t="s">
        <v>86</v>
      </c>
      <c r="G2923" s="35">
        <v>1470</v>
      </c>
    </row>
    <row r="2924" spans="1:7" x14ac:dyDescent="0.35">
      <c r="A2924">
        <v>2004</v>
      </c>
      <c r="B2924" t="s">
        <v>12</v>
      </c>
      <c r="C2924" t="s">
        <v>13</v>
      </c>
      <c r="D2924" t="s">
        <v>14</v>
      </c>
      <c r="E2924" t="s">
        <v>97</v>
      </c>
      <c r="F2924" t="s">
        <v>86</v>
      </c>
      <c r="G2924" s="35">
        <v>1880</v>
      </c>
    </row>
    <row r="2925" spans="1:7" x14ac:dyDescent="0.35">
      <c r="A2925">
        <v>2005</v>
      </c>
      <c r="B2925" t="s">
        <v>12</v>
      </c>
      <c r="C2925" t="s">
        <v>13</v>
      </c>
      <c r="D2925" t="s">
        <v>14</v>
      </c>
      <c r="E2925" t="s">
        <v>97</v>
      </c>
      <c r="F2925" t="s">
        <v>86</v>
      </c>
      <c r="G2925" s="35">
        <v>450</v>
      </c>
    </row>
    <row r="2926" spans="1:7" x14ac:dyDescent="0.35">
      <c r="A2926">
        <v>2006</v>
      </c>
      <c r="B2926" t="s">
        <v>12</v>
      </c>
      <c r="C2926" t="s">
        <v>13</v>
      </c>
      <c r="D2926" t="s">
        <v>14</v>
      </c>
      <c r="E2926" t="s">
        <v>97</v>
      </c>
      <c r="F2926" t="s">
        <v>86</v>
      </c>
      <c r="G2926" s="35">
        <v>1050</v>
      </c>
    </row>
    <row r="2927" spans="1:7" x14ac:dyDescent="0.35">
      <c r="A2927">
        <v>2007</v>
      </c>
      <c r="B2927" t="s">
        <v>12</v>
      </c>
      <c r="C2927" t="s">
        <v>13</v>
      </c>
      <c r="D2927" t="s">
        <v>14</v>
      </c>
      <c r="E2927" t="s">
        <v>97</v>
      </c>
      <c r="F2927" t="s">
        <v>86</v>
      </c>
    </row>
    <row r="2928" spans="1:7" x14ac:dyDescent="0.35">
      <c r="A2928">
        <v>2008</v>
      </c>
      <c r="B2928" t="s">
        <v>12</v>
      </c>
      <c r="C2928" t="s">
        <v>13</v>
      </c>
      <c r="D2928" t="s">
        <v>14</v>
      </c>
      <c r="E2928" t="s">
        <v>97</v>
      </c>
      <c r="F2928" t="s">
        <v>86</v>
      </c>
      <c r="G2928" s="35">
        <v>3850</v>
      </c>
    </row>
    <row r="2929" spans="1:7" x14ac:dyDescent="0.35">
      <c r="A2929">
        <v>2009</v>
      </c>
      <c r="B2929" t="s">
        <v>12</v>
      </c>
      <c r="C2929" t="s">
        <v>13</v>
      </c>
      <c r="D2929" t="s">
        <v>14</v>
      </c>
      <c r="E2929" t="s">
        <v>97</v>
      </c>
      <c r="F2929" t="s">
        <v>86</v>
      </c>
      <c r="G2929" s="35">
        <v>4300</v>
      </c>
    </row>
    <row r="2930" spans="1:7" x14ac:dyDescent="0.35">
      <c r="A2930">
        <v>2010</v>
      </c>
      <c r="B2930" t="s">
        <v>12</v>
      </c>
      <c r="C2930" t="s">
        <v>13</v>
      </c>
      <c r="D2930" t="s">
        <v>14</v>
      </c>
      <c r="E2930" t="s">
        <v>97</v>
      </c>
      <c r="F2930" t="s">
        <v>86</v>
      </c>
      <c r="G2930" s="35">
        <v>1600</v>
      </c>
    </row>
    <row r="2931" spans="1:7" x14ac:dyDescent="0.35">
      <c r="A2931">
        <v>2011</v>
      </c>
      <c r="B2931" t="s">
        <v>12</v>
      </c>
      <c r="C2931" t="s">
        <v>13</v>
      </c>
      <c r="D2931" t="s">
        <v>14</v>
      </c>
      <c r="E2931" t="s">
        <v>97</v>
      </c>
      <c r="F2931" t="s">
        <v>86</v>
      </c>
      <c r="G2931" s="35">
        <v>9150</v>
      </c>
    </row>
    <row r="2932" spans="1:7" x14ac:dyDescent="0.35">
      <c r="A2932">
        <v>2012</v>
      </c>
      <c r="B2932" t="s">
        <v>12</v>
      </c>
      <c r="C2932" t="s">
        <v>13</v>
      </c>
      <c r="D2932" t="s">
        <v>14</v>
      </c>
      <c r="E2932" t="s">
        <v>97</v>
      </c>
      <c r="F2932" t="s">
        <v>86</v>
      </c>
      <c r="G2932" s="35">
        <v>2000</v>
      </c>
    </row>
    <row r="2933" spans="1:7" x14ac:dyDescent="0.35">
      <c r="A2933">
        <v>2013</v>
      </c>
      <c r="B2933" t="s">
        <v>12</v>
      </c>
      <c r="C2933" t="s">
        <v>13</v>
      </c>
      <c r="D2933" t="s">
        <v>14</v>
      </c>
      <c r="E2933" t="s">
        <v>97</v>
      </c>
      <c r="F2933" t="s">
        <v>86</v>
      </c>
      <c r="G2933" s="35">
        <v>350</v>
      </c>
    </row>
    <row r="2934" spans="1:7" x14ac:dyDescent="0.35">
      <c r="A2934">
        <v>2014</v>
      </c>
      <c r="B2934" t="s">
        <v>12</v>
      </c>
      <c r="C2934" t="s">
        <v>13</v>
      </c>
      <c r="D2934" t="s">
        <v>14</v>
      </c>
      <c r="E2934" t="s">
        <v>97</v>
      </c>
      <c r="F2934" t="s">
        <v>86</v>
      </c>
      <c r="G2934" s="35">
        <v>24450</v>
      </c>
    </row>
    <row r="2935" spans="1:7" x14ac:dyDescent="0.35">
      <c r="A2935">
        <v>2015</v>
      </c>
      <c r="B2935" t="s">
        <v>12</v>
      </c>
      <c r="C2935" t="s">
        <v>13</v>
      </c>
      <c r="D2935" t="s">
        <v>14</v>
      </c>
      <c r="E2935" t="s">
        <v>97</v>
      </c>
      <c r="F2935" t="s">
        <v>86</v>
      </c>
      <c r="G2935" s="35">
        <v>9500</v>
      </c>
    </row>
    <row r="2936" spans="1:7" x14ac:dyDescent="0.35">
      <c r="A2936">
        <v>2016</v>
      </c>
      <c r="B2936" t="s">
        <v>12</v>
      </c>
      <c r="C2936" t="s">
        <v>13</v>
      </c>
      <c r="D2936" t="s">
        <v>14</v>
      </c>
      <c r="E2936" t="s">
        <v>97</v>
      </c>
      <c r="F2936" t="s">
        <v>86</v>
      </c>
      <c r="G2936" s="35">
        <v>3850</v>
      </c>
    </row>
    <row r="2937" spans="1:7" x14ac:dyDescent="0.35">
      <c r="A2937">
        <v>2000</v>
      </c>
      <c r="B2937" t="s">
        <v>15</v>
      </c>
      <c r="C2937" t="s">
        <v>16</v>
      </c>
      <c r="D2937" t="s">
        <v>17</v>
      </c>
      <c r="E2937" t="s">
        <v>97</v>
      </c>
      <c r="F2937" t="s">
        <v>86</v>
      </c>
    </row>
    <row r="2938" spans="1:7" x14ac:dyDescent="0.35">
      <c r="A2938">
        <v>2001</v>
      </c>
      <c r="B2938" t="s">
        <v>15</v>
      </c>
      <c r="C2938" t="s">
        <v>16</v>
      </c>
      <c r="D2938" t="s">
        <v>17</v>
      </c>
      <c r="E2938" t="s">
        <v>97</v>
      </c>
      <c r="F2938" t="s">
        <v>86</v>
      </c>
      <c r="G2938" s="35">
        <v>11500</v>
      </c>
    </row>
    <row r="2939" spans="1:7" x14ac:dyDescent="0.35">
      <c r="A2939">
        <v>2002</v>
      </c>
      <c r="B2939" t="s">
        <v>15</v>
      </c>
      <c r="C2939" t="s">
        <v>16</v>
      </c>
      <c r="D2939" t="s">
        <v>17</v>
      </c>
      <c r="E2939" t="s">
        <v>97</v>
      </c>
      <c r="F2939" t="s">
        <v>86</v>
      </c>
      <c r="G2939" s="35">
        <v>680</v>
      </c>
    </row>
    <row r="2940" spans="1:7" x14ac:dyDescent="0.35">
      <c r="A2940">
        <v>2003</v>
      </c>
      <c r="B2940" t="s">
        <v>15</v>
      </c>
      <c r="C2940" t="s">
        <v>16</v>
      </c>
      <c r="D2940" t="s">
        <v>17</v>
      </c>
      <c r="E2940" t="s">
        <v>97</v>
      </c>
      <c r="F2940" t="s">
        <v>86</v>
      </c>
    </row>
    <row r="2941" spans="1:7" x14ac:dyDescent="0.35">
      <c r="A2941">
        <v>2004</v>
      </c>
      <c r="B2941" t="s">
        <v>15</v>
      </c>
      <c r="C2941" t="s">
        <v>16</v>
      </c>
      <c r="D2941" t="s">
        <v>17</v>
      </c>
      <c r="E2941" t="s">
        <v>97</v>
      </c>
      <c r="F2941" t="s">
        <v>86</v>
      </c>
      <c r="G2941" s="35">
        <v>500</v>
      </c>
    </row>
    <row r="2942" spans="1:7" x14ac:dyDescent="0.35">
      <c r="A2942">
        <v>2005</v>
      </c>
      <c r="B2942" t="s">
        <v>15</v>
      </c>
      <c r="C2942" t="s">
        <v>16</v>
      </c>
      <c r="D2942" t="s">
        <v>17</v>
      </c>
      <c r="E2942" t="s">
        <v>97</v>
      </c>
      <c r="F2942" t="s">
        <v>86</v>
      </c>
    </row>
    <row r="2943" spans="1:7" x14ac:dyDescent="0.35">
      <c r="A2943">
        <v>2006</v>
      </c>
      <c r="B2943" t="s">
        <v>15</v>
      </c>
      <c r="C2943" t="s">
        <v>16</v>
      </c>
      <c r="D2943" t="s">
        <v>17</v>
      </c>
      <c r="E2943" t="s">
        <v>97</v>
      </c>
      <c r="F2943" t="s">
        <v>86</v>
      </c>
    </row>
    <row r="2944" spans="1:7" x14ac:dyDescent="0.35">
      <c r="A2944">
        <v>2007</v>
      </c>
      <c r="B2944" t="s">
        <v>15</v>
      </c>
      <c r="C2944" t="s">
        <v>16</v>
      </c>
      <c r="D2944" t="s">
        <v>17</v>
      </c>
      <c r="E2944" t="s">
        <v>97</v>
      </c>
      <c r="F2944" t="s">
        <v>86</v>
      </c>
    </row>
    <row r="2945" spans="1:7" x14ac:dyDescent="0.35">
      <c r="A2945">
        <v>2008</v>
      </c>
      <c r="B2945" t="s">
        <v>15</v>
      </c>
      <c r="C2945" t="s">
        <v>16</v>
      </c>
      <c r="D2945" t="s">
        <v>17</v>
      </c>
      <c r="E2945" t="s">
        <v>97</v>
      </c>
      <c r="F2945" t="s">
        <v>86</v>
      </c>
    </row>
    <row r="2946" spans="1:7" x14ac:dyDescent="0.35">
      <c r="A2946">
        <v>2009</v>
      </c>
      <c r="B2946" t="s">
        <v>15</v>
      </c>
      <c r="C2946" t="s">
        <v>16</v>
      </c>
      <c r="D2946" t="s">
        <v>17</v>
      </c>
      <c r="E2946" t="s">
        <v>97</v>
      </c>
      <c r="F2946" t="s">
        <v>86</v>
      </c>
      <c r="G2946" s="35">
        <v>3900</v>
      </c>
    </row>
    <row r="2947" spans="1:7" x14ac:dyDescent="0.35">
      <c r="A2947">
        <v>2010</v>
      </c>
      <c r="B2947" t="s">
        <v>15</v>
      </c>
      <c r="C2947" t="s">
        <v>16</v>
      </c>
      <c r="D2947" t="s">
        <v>17</v>
      </c>
      <c r="E2947" t="s">
        <v>97</v>
      </c>
      <c r="F2947" t="s">
        <v>86</v>
      </c>
      <c r="G2947" s="35">
        <v>7250</v>
      </c>
    </row>
    <row r="2948" spans="1:7" x14ac:dyDescent="0.35">
      <c r="A2948">
        <v>2011</v>
      </c>
      <c r="B2948" t="s">
        <v>15</v>
      </c>
      <c r="C2948" t="s">
        <v>16</v>
      </c>
      <c r="D2948" t="s">
        <v>17</v>
      </c>
      <c r="E2948" t="s">
        <v>97</v>
      </c>
      <c r="F2948" t="s">
        <v>86</v>
      </c>
      <c r="G2948" s="35">
        <v>8500</v>
      </c>
    </row>
    <row r="2949" spans="1:7" x14ac:dyDescent="0.35">
      <c r="A2949">
        <v>2012</v>
      </c>
      <c r="B2949" t="s">
        <v>15</v>
      </c>
      <c r="C2949" t="s">
        <v>16</v>
      </c>
      <c r="D2949" t="s">
        <v>17</v>
      </c>
      <c r="E2949" t="s">
        <v>97</v>
      </c>
      <c r="F2949" t="s">
        <v>86</v>
      </c>
      <c r="G2949" s="35">
        <v>4150</v>
      </c>
    </row>
    <row r="2950" spans="1:7" x14ac:dyDescent="0.35">
      <c r="A2950">
        <v>2013</v>
      </c>
      <c r="B2950" t="s">
        <v>15</v>
      </c>
      <c r="C2950" t="s">
        <v>16</v>
      </c>
      <c r="D2950" t="s">
        <v>17</v>
      </c>
      <c r="E2950" t="s">
        <v>97</v>
      </c>
      <c r="F2950" t="s">
        <v>86</v>
      </c>
      <c r="G2950" s="35">
        <v>1920</v>
      </c>
    </row>
    <row r="2951" spans="1:7" x14ac:dyDescent="0.35">
      <c r="A2951">
        <v>2014</v>
      </c>
      <c r="B2951" t="s">
        <v>15</v>
      </c>
      <c r="C2951" t="s">
        <v>16</v>
      </c>
      <c r="D2951" t="s">
        <v>17</v>
      </c>
      <c r="E2951" t="s">
        <v>97</v>
      </c>
      <c r="F2951" t="s">
        <v>86</v>
      </c>
      <c r="G2951" s="35">
        <v>4610</v>
      </c>
    </row>
    <row r="2952" spans="1:7" x14ac:dyDescent="0.35">
      <c r="A2952">
        <v>2015</v>
      </c>
      <c r="B2952" t="s">
        <v>15</v>
      </c>
      <c r="C2952" t="s">
        <v>16</v>
      </c>
      <c r="D2952" t="s">
        <v>17</v>
      </c>
      <c r="E2952" t="s">
        <v>97</v>
      </c>
      <c r="F2952" t="s">
        <v>86</v>
      </c>
      <c r="G2952" s="35">
        <v>2600</v>
      </c>
    </row>
    <row r="2953" spans="1:7" x14ac:dyDescent="0.35">
      <c r="A2953">
        <v>2016</v>
      </c>
      <c r="B2953" t="s">
        <v>15</v>
      </c>
      <c r="C2953" t="s">
        <v>16</v>
      </c>
      <c r="D2953" t="s">
        <v>17</v>
      </c>
      <c r="E2953" t="s">
        <v>97</v>
      </c>
      <c r="F2953" t="s">
        <v>86</v>
      </c>
      <c r="G2953" s="35">
        <v>3000</v>
      </c>
    </row>
    <row r="2954" spans="1:7" x14ac:dyDescent="0.35">
      <c r="A2954">
        <v>2000</v>
      </c>
      <c r="B2954" t="s">
        <v>15</v>
      </c>
      <c r="C2954" t="s">
        <v>18</v>
      </c>
      <c r="D2954" t="s">
        <v>19</v>
      </c>
      <c r="E2954" t="s">
        <v>97</v>
      </c>
      <c r="F2954" t="s">
        <v>86</v>
      </c>
      <c r="G2954" s="35">
        <v>19240</v>
      </c>
    </row>
    <row r="2955" spans="1:7" x14ac:dyDescent="0.35">
      <c r="A2955">
        <v>2001</v>
      </c>
      <c r="B2955" t="s">
        <v>15</v>
      </c>
      <c r="C2955" t="s">
        <v>18</v>
      </c>
      <c r="D2955" t="s">
        <v>19</v>
      </c>
      <c r="E2955" t="s">
        <v>97</v>
      </c>
      <c r="F2955" t="s">
        <v>86</v>
      </c>
      <c r="G2955" s="35">
        <v>24920</v>
      </c>
    </row>
    <row r="2956" spans="1:7" x14ac:dyDescent="0.35">
      <c r="A2956">
        <v>2002</v>
      </c>
      <c r="B2956" t="s">
        <v>15</v>
      </c>
      <c r="C2956" t="s">
        <v>18</v>
      </c>
      <c r="D2956" t="s">
        <v>19</v>
      </c>
      <c r="E2956" t="s">
        <v>97</v>
      </c>
      <c r="F2956" t="s">
        <v>86</v>
      </c>
      <c r="G2956" s="35">
        <v>13135</v>
      </c>
    </row>
    <row r="2957" spans="1:7" x14ac:dyDescent="0.35">
      <c r="A2957">
        <v>2003</v>
      </c>
      <c r="B2957" t="s">
        <v>15</v>
      </c>
      <c r="C2957" t="s">
        <v>18</v>
      </c>
      <c r="D2957" t="s">
        <v>19</v>
      </c>
      <c r="E2957" t="s">
        <v>97</v>
      </c>
      <c r="F2957" t="s">
        <v>86</v>
      </c>
      <c r="G2957" s="35">
        <v>5070</v>
      </c>
    </row>
    <row r="2958" spans="1:7" x14ac:dyDescent="0.35">
      <c r="A2958">
        <v>2004</v>
      </c>
      <c r="B2958" t="s">
        <v>15</v>
      </c>
      <c r="C2958" t="s">
        <v>18</v>
      </c>
      <c r="D2958" t="s">
        <v>19</v>
      </c>
      <c r="E2958" t="s">
        <v>97</v>
      </c>
      <c r="F2958" t="s">
        <v>86</v>
      </c>
      <c r="G2958" s="35">
        <v>3905</v>
      </c>
    </row>
    <row r="2959" spans="1:7" x14ac:dyDescent="0.35">
      <c r="A2959">
        <v>2005</v>
      </c>
      <c r="B2959" t="s">
        <v>15</v>
      </c>
      <c r="C2959" t="s">
        <v>18</v>
      </c>
      <c r="D2959" t="s">
        <v>19</v>
      </c>
      <c r="E2959" t="s">
        <v>97</v>
      </c>
      <c r="F2959" t="s">
        <v>86</v>
      </c>
      <c r="G2959" s="35">
        <v>3625</v>
      </c>
    </row>
    <row r="2960" spans="1:7" x14ac:dyDescent="0.35">
      <c r="A2960">
        <v>2006</v>
      </c>
      <c r="B2960" t="s">
        <v>15</v>
      </c>
      <c r="C2960" t="s">
        <v>18</v>
      </c>
      <c r="D2960" t="s">
        <v>19</v>
      </c>
      <c r="E2960" t="s">
        <v>97</v>
      </c>
      <c r="F2960" t="s">
        <v>86</v>
      </c>
      <c r="G2960" s="35">
        <v>4600</v>
      </c>
    </row>
    <row r="2961" spans="1:7" x14ac:dyDescent="0.35">
      <c r="A2961">
        <v>2007</v>
      </c>
      <c r="B2961" t="s">
        <v>15</v>
      </c>
      <c r="C2961" t="s">
        <v>18</v>
      </c>
      <c r="D2961" t="s">
        <v>19</v>
      </c>
      <c r="E2961" t="s">
        <v>97</v>
      </c>
      <c r="F2961" t="s">
        <v>86</v>
      </c>
      <c r="G2961" s="35">
        <v>3900</v>
      </c>
    </row>
    <row r="2962" spans="1:7" x14ac:dyDescent="0.35">
      <c r="A2962">
        <v>2008</v>
      </c>
      <c r="B2962" t="s">
        <v>15</v>
      </c>
      <c r="C2962" t="s">
        <v>18</v>
      </c>
      <c r="D2962" t="s">
        <v>19</v>
      </c>
      <c r="E2962" t="s">
        <v>97</v>
      </c>
      <c r="F2962" t="s">
        <v>86</v>
      </c>
      <c r="G2962" s="35">
        <v>3675</v>
      </c>
    </row>
    <row r="2963" spans="1:7" x14ac:dyDescent="0.35">
      <c r="A2963">
        <v>2009</v>
      </c>
      <c r="B2963" t="s">
        <v>15</v>
      </c>
      <c r="C2963" t="s">
        <v>18</v>
      </c>
      <c r="D2963" t="s">
        <v>19</v>
      </c>
      <c r="E2963" t="s">
        <v>97</v>
      </c>
      <c r="F2963" t="s">
        <v>86</v>
      </c>
      <c r="G2963" s="35">
        <v>7200</v>
      </c>
    </row>
    <row r="2964" spans="1:7" x14ac:dyDescent="0.35">
      <c r="A2964">
        <v>2010</v>
      </c>
      <c r="B2964" t="s">
        <v>15</v>
      </c>
      <c r="C2964" t="s">
        <v>18</v>
      </c>
      <c r="D2964" t="s">
        <v>19</v>
      </c>
      <c r="E2964" t="s">
        <v>97</v>
      </c>
      <c r="F2964" t="s">
        <v>86</v>
      </c>
      <c r="G2964" s="35">
        <v>2250</v>
      </c>
    </row>
    <row r="2965" spans="1:7" x14ac:dyDescent="0.35">
      <c r="A2965">
        <v>2011</v>
      </c>
      <c r="B2965" t="s">
        <v>15</v>
      </c>
      <c r="C2965" t="s">
        <v>18</v>
      </c>
      <c r="D2965" t="s">
        <v>19</v>
      </c>
      <c r="E2965" t="s">
        <v>97</v>
      </c>
      <c r="F2965" t="s">
        <v>86</v>
      </c>
      <c r="G2965" s="35">
        <v>2000</v>
      </c>
    </row>
    <row r="2966" spans="1:7" x14ac:dyDescent="0.35">
      <c r="A2966">
        <v>2012</v>
      </c>
      <c r="B2966" t="s">
        <v>15</v>
      </c>
      <c r="C2966" t="s">
        <v>18</v>
      </c>
      <c r="D2966" t="s">
        <v>19</v>
      </c>
      <c r="E2966" t="s">
        <v>97</v>
      </c>
      <c r="F2966" t="s">
        <v>86</v>
      </c>
      <c r="G2966" s="35">
        <v>3400</v>
      </c>
    </row>
    <row r="2967" spans="1:7" x14ac:dyDescent="0.35">
      <c r="A2967">
        <v>2013</v>
      </c>
      <c r="B2967" t="s">
        <v>15</v>
      </c>
      <c r="C2967" t="s">
        <v>18</v>
      </c>
      <c r="D2967" t="s">
        <v>19</v>
      </c>
      <c r="E2967" t="s">
        <v>97</v>
      </c>
      <c r="F2967" t="s">
        <v>86</v>
      </c>
      <c r="G2967" s="35">
        <v>3450</v>
      </c>
    </row>
    <row r="2968" spans="1:7" x14ac:dyDescent="0.35">
      <c r="A2968">
        <v>2014</v>
      </c>
      <c r="B2968" t="s">
        <v>15</v>
      </c>
      <c r="C2968" t="s">
        <v>18</v>
      </c>
      <c r="D2968" t="s">
        <v>19</v>
      </c>
      <c r="E2968" t="s">
        <v>97</v>
      </c>
      <c r="F2968" t="s">
        <v>86</v>
      </c>
      <c r="G2968" s="35">
        <v>6070</v>
      </c>
    </row>
    <row r="2969" spans="1:7" x14ac:dyDescent="0.35">
      <c r="A2969">
        <v>2015</v>
      </c>
      <c r="B2969" t="s">
        <v>15</v>
      </c>
      <c r="C2969" t="s">
        <v>18</v>
      </c>
      <c r="D2969" t="s">
        <v>19</v>
      </c>
      <c r="E2969" t="s">
        <v>97</v>
      </c>
      <c r="F2969" t="s">
        <v>86</v>
      </c>
      <c r="G2969" s="35">
        <v>3150</v>
      </c>
    </row>
    <row r="2970" spans="1:7" x14ac:dyDescent="0.35">
      <c r="A2970">
        <v>2016</v>
      </c>
      <c r="B2970" t="s">
        <v>15</v>
      </c>
      <c r="C2970" t="s">
        <v>18</v>
      </c>
      <c r="D2970" t="s">
        <v>19</v>
      </c>
      <c r="E2970" t="s">
        <v>97</v>
      </c>
      <c r="F2970" t="s">
        <v>86</v>
      </c>
      <c r="G2970" s="35">
        <v>7850</v>
      </c>
    </row>
    <row r="2971" spans="1:7" x14ac:dyDescent="0.35">
      <c r="A2971">
        <v>2000</v>
      </c>
      <c r="B2971" t="s">
        <v>7</v>
      </c>
      <c r="C2971" t="s">
        <v>20</v>
      </c>
      <c r="D2971" t="s">
        <v>21</v>
      </c>
      <c r="E2971" t="s">
        <v>97</v>
      </c>
      <c r="F2971" t="s">
        <v>86</v>
      </c>
      <c r="G2971" s="35">
        <v>600</v>
      </c>
    </row>
    <row r="2972" spans="1:7" x14ac:dyDescent="0.35">
      <c r="A2972">
        <v>2001</v>
      </c>
      <c r="B2972" t="s">
        <v>7</v>
      </c>
      <c r="C2972" t="s">
        <v>20</v>
      </c>
      <c r="D2972" t="s">
        <v>21</v>
      </c>
      <c r="E2972" t="s">
        <v>97</v>
      </c>
      <c r="F2972" t="s">
        <v>86</v>
      </c>
      <c r="G2972" s="35">
        <v>3200</v>
      </c>
    </row>
    <row r="2973" spans="1:7" x14ac:dyDescent="0.35">
      <c r="A2973">
        <v>2002</v>
      </c>
      <c r="B2973" t="s">
        <v>7</v>
      </c>
      <c r="C2973" t="s">
        <v>20</v>
      </c>
      <c r="D2973" t="s">
        <v>21</v>
      </c>
      <c r="E2973" t="s">
        <v>97</v>
      </c>
      <c r="F2973" t="s">
        <v>86</v>
      </c>
    </row>
    <row r="2974" spans="1:7" x14ac:dyDescent="0.35">
      <c r="A2974">
        <v>2003</v>
      </c>
      <c r="B2974" t="s">
        <v>7</v>
      </c>
      <c r="C2974" t="s">
        <v>20</v>
      </c>
      <c r="D2974" t="s">
        <v>21</v>
      </c>
      <c r="E2974" t="s">
        <v>97</v>
      </c>
      <c r="F2974" t="s">
        <v>86</v>
      </c>
    </row>
    <row r="2975" spans="1:7" x14ac:dyDescent="0.35">
      <c r="A2975">
        <v>2004</v>
      </c>
      <c r="B2975" t="s">
        <v>7</v>
      </c>
      <c r="C2975" t="s">
        <v>20</v>
      </c>
      <c r="D2975" t="s">
        <v>21</v>
      </c>
      <c r="E2975" t="s">
        <v>97</v>
      </c>
      <c r="F2975" t="s">
        <v>86</v>
      </c>
      <c r="G2975" s="35">
        <v>300</v>
      </c>
    </row>
    <row r="2976" spans="1:7" x14ac:dyDescent="0.35">
      <c r="A2976">
        <v>2005</v>
      </c>
      <c r="B2976" t="s">
        <v>7</v>
      </c>
      <c r="C2976" t="s">
        <v>20</v>
      </c>
      <c r="D2976" t="s">
        <v>21</v>
      </c>
      <c r="E2976" t="s">
        <v>97</v>
      </c>
      <c r="F2976" t="s">
        <v>86</v>
      </c>
    </row>
    <row r="2977" spans="1:7" x14ac:dyDescent="0.35">
      <c r="A2977">
        <v>2006</v>
      </c>
      <c r="B2977" t="s">
        <v>7</v>
      </c>
      <c r="C2977" t="s">
        <v>20</v>
      </c>
      <c r="D2977" t="s">
        <v>21</v>
      </c>
      <c r="E2977" t="s">
        <v>97</v>
      </c>
      <c r="F2977" t="s">
        <v>86</v>
      </c>
    </row>
    <row r="2978" spans="1:7" x14ac:dyDescent="0.35">
      <c r="A2978">
        <v>2007</v>
      </c>
      <c r="B2978" t="s">
        <v>7</v>
      </c>
      <c r="C2978" t="s">
        <v>20</v>
      </c>
      <c r="D2978" t="s">
        <v>21</v>
      </c>
      <c r="E2978" t="s">
        <v>97</v>
      </c>
      <c r="F2978" t="s">
        <v>86</v>
      </c>
    </row>
    <row r="2979" spans="1:7" x14ac:dyDescent="0.35">
      <c r="A2979">
        <v>2008</v>
      </c>
      <c r="B2979" t="s">
        <v>7</v>
      </c>
      <c r="C2979" t="s">
        <v>20</v>
      </c>
      <c r="D2979" t="s">
        <v>21</v>
      </c>
      <c r="E2979" t="s">
        <v>97</v>
      </c>
      <c r="F2979" t="s">
        <v>86</v>
      </c>
    </row>
    <row r="2980" spans="1:7" x14ac:dyDescent="0.35">
      <c r="A2980">
        <v>2009</v>
      </c>
      <c r="B2980" t="s">
        <v>7</v>
      </c>
      <c r="C2980" t="s">
        <v>20</v>
      </c>
      <c r="D2980" t="s">
        <v>21</v>
      </c>
      <c r="E2980" t="s">
        <v>97</v>
      </c>
      <c r="F2980" t="s">
        <v>86</v>
      </c>
    </row>
    <row r="2981" spans="1:7" x14ac:dyDescent="0.35">
      <c r="A2981">
        <v>2010</v>
      </c>
      <c r="B2981" t="s">
        <v>7</v>
      </c>
      <c r="C2981" t="s">
        <v>20</v>
      </c>
      <c r="D2981" t="s">
        <v>21</v>
      </c>
      <c r="E2981" t="s">
        <v>97</v>
      </c>
      <c r="F2981" t="s">
        <v>86</v>
      </c>
    </row>
    <row r="2982" spans="1:7" x14ac:dyDescent="0.35">
      <c r="A2982">
        <v>2011</v>
      </c>
      <c r="B2982" t="s">
        <v>7</v>
      </c>
      <c r="C2982" t="s">
        <v>20</v>
      </c>
      <c r="D2982" t="s">
        <v>21</v>
      </c>
      <c r="E2982" t="s">
        <v>97</v>
      </c>
      <c r="F2982" t="s">
        <v>86</v>
      </c>
    </row>
    <row r="2983" spans="1:7" x14ac:dyDescent="0.35">
      <c r="A2983">
        <v>2012</v>
      </c>
      <c r="B2983" t="s">
        <v>7</v>
      </c>
      <c r="C2983" t="s">
        <v>20</v>
      </c>
      <c r="D2983" t="s">
        <v>21</v>
      </c>
      <c r="E2983" t="s">
        <v>97</v>
      </c>
      <c r="F2983" t="s">
        <v>86</v>
      </c>
    </row>
    <row r="2984" spans="1:7" x14ac:dyDescent="0.35">
      <c r="A2984">
        <v>2013</v>
      </c>
      <c r="B2984" t="s">
        <v>7</v>
      </c>
      <c r="C2984" t="s">
        <v>20</v>
      </c>
      <c r="D2984" t="s">
        <v>21</v>
      </c>
      <c r="E2984" t="s">
        <v>97</v>
      </c>
      <c r="F2984" t="s">
        <v>86</v>
      </c>
      <c r="G2984" s="35">
        <v>1650</v>
      </c>
    </row>
    <row r="2985" spans="1:7" x14ac:dyDescent="0.35">
      <c r="A2985">
        <v>2014</v>
      </c>
      <c r="B2985" t="s">
        <v>7</v>
      </c>
      <c r="C2985" t="s">
        <v>20</v>
      </c>
      <c r="D2985" t="s">
        <v>21</v>
      </c>
      <c r="E2985" t="s">
        <v>97</v>
      </c>
      <c r="F2985" t="s">
        <v>86</v>
      </c>
      <c r="G2985" s="35">
        <v>2175</v>
      </c>
    </row>
    <row r="2986" spans="1:7" x14ac:dyDescent="0.35">
      <c r="A2986">
        <v>2015</v>
      </c>
      <c r="B2986" t="s">
        <v>7</v>
      </c>
      <c r="C2986" t="s">
        <v>20</v>
      </c>
      <c r="D2986" t="s">
        <v>21</v>
      </c>
      <c r="E2986" t="s">
        <v>97</v>
      </c>
      <c r="F2986" t="s">
        <v>86</v>
      </c>
      <c r="G2986" s="35">
        <v>690</v>
      </c>
    </row>
    <row r="2987" spans="1:7" x14ac:dyDescent="0.35">
      <c r="A2987">
        <v>2016</v>
      </c>
      <c r="B2987" t="s">
        <v>7</v>
      </c>
      <c r="C2987" t="s">
        <v>20</v>
      </c>
      <c r="D2987" t="s">
        <v>21</v>
      </c>
      <c r="E2987" t="s">
        <v>97</v>
      </c>
      <c r="F2987" t="s">
        <v>86</v>
      </c>
    </row>
    <row r="2988" spans="1:7" x14ac:dyDescent="0.35">
      <c r="A2988">
        <v>2000</v>
      </c>
      <c r="B2988" t="s">
        <v>7</v>
      </c>
      <c r="C2988" t="s">
        <v>22</v>
      </c>
      <c r="D2988" t="s">
        <v>23</v>
      </c>
      <c r="E2988" t="s">
        <v>97</v>
      </c>
      <c r="F2988" t="s">
        <v>86</v>
      </c>
      <c r="G2988" s="35">
        <v>13215</v>
      </c>
    </row>
    <row r="2989" spans="1:7" x14ac:dyDescent="0.35">
      <c r="A2989">
        <v>2001</v>
      </c>
      <c r="B2989" t="s">
        <v>7</v>
      </c>
      <c r="C2989" t="s">
        <v>22</v>
      </c>
      <c r="D2989" t="s">
        <v>23</v>
      </c>
      <c r="E2989" t="s">
        <v>97</v>
      </c>
      <c r="F2989" t="s">
        <v>86</v>
      </c>
      <c r="G2989" s="35">
        <v>6950</v>
      </c>
    </row>
    <row r="2990" spans="1:7" x14ac:dyDescent="0.35">
      <c r="A2990">
        <v>2002</v>
      </c>
      <c r="B2990" t="s">
        <v>7</v>
      </c>
      <c r="C2990" t="s">
        <v>22</v>
      </c>
      <c r="D2990" t="s">
        <v>23</v>
      </c>
      <c r="E2990" t="s">
        <v>97</v>
      </c>
      <c r="F2990" t="s">
        <v>86</v>
      </c>
      <c r="G2990" s="35">
        <v>7745</v>
      </c>
    </row>
    <row r="2991" spans="1:7" x14ac:dyDescent="0.35">
      <c r="A2991">
        <v>2003</v>
      </c>
      <c r="B2991" t="s">
        <v>7</v>
      </c>
      <c r="C2991" t="s">
        <v>22</v>
      </c>
      <c r="D2991" t="s">
        <v>23</v>
      </c>
      <c r="E2991" t="s">
        <v>97</v>
      </c>
      <c r="F2991" t="s">
        <v>86</v>
      </c>
      <c r="G2991" s="35">
        <v>2840</v>
      </c>
    </row>
    <row r="2992" spans="1:7" x14ac:dyDescent="0.35">
      <c r="A2992">
        <v>2004</v>
      </c>
      <c r="B2992" t="s">
        <v>7</v>
      </c>
      <c r="C2992" t="s">
        <v>22</v>
      </c>
      <c r="D2992" t="s">
        <v>23</v>
      </c>
      <c r="E2992" t="s">
        <v>97</v>
      </c>
      <c r="F2992" t="s">
        <v>86</v>
      </c>
      <c r="G2992" s="35">
        <v>5290</v>
      </c>
    </row>
    <row r="2993" spans="1:7" x14ac:dyDescent="0.35">
      <c r="A2993">
        <v>2005</v>
      </c>
      <c r="B2993" t="s">
        <v>7</v>
      </c>
      <c r="C2993" t="s">
        <v>22</v>
      </c>
      <c r="D2993" t="s">
        <v>23</v>
      </c>
      <c r="E2993" t="s">
        <v>97</v>
      </c>
      <c r="F2993" t="s">
        <v>86</v>
      </c>
      <c r="G2993" s="35">
        <v>5275</v>
      </c>
    </row>
    <row r="2994" spans="1:7" x14ac:dyDescent="0.35">
      <c r="A2994">
        <v>2006</v>
      </c>
      <c r="B2994" t="s">
        <v>7</v>
      </c>
      <c r="C2994" t="s">
        <v>22</v>
      </c>
      <c r="D2994" t="s">
        <v>23</v>
      </c>
      <c r="E2994" t="s">
        <v>97</v>
      </c>
      <c r="F2994" t="s">
        <v>86</v>
      </c>
      <c r="G2994" s="35">
        <v>12060</v>
      </c>
    </row>
    <row r="2995" spans="1:7" x14ac:dyDescent="0.35">
      <c r="A2995">
        <v>2007</v>
      </c>
      <c r="B2995" t="s">
        <v>7</v>
      </c>
      <c r="C2995" t="s">
        <v>22</v>
      </c>
      <c r="D2995" t="s">
        <v>23</v>
      </c>
      <c r="E2995" t="s">
        <v>97</v>
      </c>
      <c r="F2995" t="s">
        <v>86</v>
      </c>
      <c r="G2995" s="35">
        <v>3570</v>
      </c>
    </row>
    <row r="2996" spans="1:7" x14ac:dyDescent="0.35">
      <c r="A2996">
        <v>2008</v>
      </c>
      <c r="B2996" t="s">
        <v>7</v>
      </c>
      <c r="C2996" t="s">
        <v>22</v>
      </c>
      <c r="D2996" t="s">
        <v>23</v>
      </c>
      <c r="E2996" t="s">
        <v>97</v>
      </c>
      <c r="F2996" t="s">
        <v>86</v>
      </c>
      <c r="G2996" s="35">
        <v>3250</v>
      </c>
    </row>
    <row r="2997" spans="1:7" x14ac:dyDescent="0.35">
      <c r="A2997">
        <v>2009</v>
      </c>
      <c r="B2997" t="s">
        <v>7</v>
      </c>
      <c r="C2997" t="s">
        <v>22</v>
      </c>
      <c r="D2997" t="s">
        <v>23</v>
      </c>
      <c r="E2997" t="s">
        <v>97</v>
      </c>
      <c r="F2997" t="s">
        <v>86</v>
      </c>
      <c r="G2997" s="35">
        <v>2070</v>
      </c>
    </row>
    <row r="2998" spans="1:7" x14ac:dyDescent="0.35">
      <c r="A2998">
        <v>2010</v>
      </c>
      <c r="B2998" t="s">
        <v>7</v>
      </c>
      <c r="C2998" t="s">
        <v>22</v>
      </c>
      <c r="D2998" t="s">
        <v>23</v>
      </c>
      <c r="E2998" t="s">
        <v>97</v>
      </c>
      <c r="F2998" t="s">
        <v>86</v>
      </c>
      <c r="G2998" s="35">
        <v>5533</v>
      </c>
    </row>
    <row r="2999" spans="1:7" x14ac:dyDescent="0.35">
      <c r="A2999">
        <v>2011</v>
      </c>
      <c r="B2999" t="s">
        <v>7</v>
      </c>
      <c r="C2999" t="s">
        <v>22</v>
      </c>
      <c r="D2999" t="s">
        <v>23</v>
      </c>
      <c r="E2999" t="s">
        <v>97</v>
      </c>
      <c r="F2999" t="s">
        <v>86</v>
      </c>
      <c r="G2999" s="35">
        <v>3900</v>
      </c>
    </row>
    <row r="3000" spans="1:7" x14ac:dyDescent="0.35">
      <c r="A3000">
        <v>2012</v>
      </c>
      <c r="B3000" t="s">
        <v>7</v>
      </c>
      <c r="C3000" t="s">
        <v>22</v>
      </c>
      <c r="D3000" t="s">
        <v>23</v>
      </c>
      <c r="E3000" t="s">
        <v>97</v>
      </c>
      <c r="F3000" t="s">
        <v>86</v>
      </c>
      <c r="G3000" s="35">
        <v>2100</v>
      </c>
    </row>
    <row r="3001" spans="1:7" x14ac:dyDescent="0.35">
      <c r="A3001">
        <v>2013</v>
      </c>
      <c r="B3001" t="s">
        <v>7</v>
      </c>
      <c r="C3001" t="s">
        <v>22</v>
      </c>
      <c r="D3001" t="s">
        <v>23</v>
      </c>
      <c r="E3001" t="s">
        <v>97</v>
      </c>
      <c r="F3001" t="s">
        <v>86</v>
      </c>
      <c r="G3001" s="35">
        <v>2800</v>
      </c>
    </row>
    <row r="3002" spans="1:7" x14ac:dyDescent="0.35">
      <c r="A3002">
        <v>2014</v>
      </c>
      <c r="B3002" t="s">
        <v>7</v>
      </c>
      <c r="C3002" t="s">
        <v>22</v>
      </c>
      <c r="D3002" t="s">
        <v>23</v>
      </c>
      <c r="E3002" t="s">
        <v>97</v>
      </c>
      <c r="F3002" t="s">
        <v>86</v>
      </c>
      <c r="G3002" s="35">
        <v>7690</v>
      </c>
    </row>
    <row r="3003" spans="1:7" x14ac:dyDescent="0.35">
      <c r="A3003">
        <v>2015</v>
      </c>
      <c r="B3003" t="s">
        <v>7</v>
      </c>
      <c r="C3003" t="s">
        <v>22</v>
      </c>
      <c r="D3003" t="s">
        <v>23</v>
      </c>
      <c r="E3003" t="s">
        <v>97</v>
      </c>
      <c r="F3003" t="s">
        <v>86</v>
      </c>
      <c r="G3003" s="35">
        <v>9450</v>
      </c>
    </row>
    <row r="3004" spans="1:7" x14ac:dyDescent="0.35">
      <c r="A3004">
        <v>2016</v>
      </c>
      <c r="B3004" t="s">
        <v>7</v>
      </c>
      <c r="C3004" t="s">
        <v>22</v>
      </c>
      <c r="D3004" t="s">
        <v>23</v>
      </c>
      <c r="E3004" t="s">
        <v>97</v>
      </c>
      <c r="F3004" t="s">
        <v>86</v>
      </c>
      <c r="G3004" s="35">
        <v>1950</v>
      </c>
    </row>
    <row r="3005" spans="1:7" x14ac:dyDescent="0.35">
      <c r="A3005">
        <v>2000</v>
      </c>
      <c r="B3005" t="s">
        <v>7</v>
      </c>
      <c r="C3005" t="s">
        <v>24</v>
      </c>
      <c r="D3005" t="s">
        <v>25</v>
      </c>
      <c r="E3005" t="s">
        <v>97</v>
      </c>
      <c r="F3005" t="s">
        <v>86</v>
      </c>
      <c r="G3005" s="35">
        <v>13855</v>
      </c>
    </row>
    <row r="3006" spans="1:7" x14ac:dyDescent="0.35">
      <c r="A3006">
        <v>2001</v>
      </c>
      <c r="B3006" t="s">
        <v>7</v>
      </c>
      <c r="C3006" t="s">
        <v>24</v>
      </c>
      <c r="D3006" t="s">
        <v>25</v>
      </c>
      <c r="E3006" t="s">
        <v>97</v>
      </c>
      <c r="F3006" t="s">
        <v>86</v>
      </c>
      <c r="G3006" s="35">
        <v>11175</v>
      </c>
    </row>
    <row r="3007" spans="1:7" x14ac:dyDescent="0.35">
      <c r="A3007">
        <v>2002</v>
      </c>
      <c r="B3007" t="s">
        <v>7</v>
      </c>
      <c r="C3007" t="s">
        <v>24</v>
      </c>
      <c r="D3007" t="s">
        <v>25</v>
      </c>
      <c r="E3007" t="s">
        <v>97</v>
      </c>
      <c r="F3007" t="s">
        <v>86</v>
      </c>
      <c r="G3007" s="35">
        <v>5855</v>
      </c>
    </row>
    <row r="3008" spans="1:7" x14ac:dyDescent="0.35">
      <c r="A3008">
        <v>2003</v>
      </c>
      <c r="B3008" t="s">
        <v>7</v>
      </c>
      <c r="C3008" t="s">
        <v>24</v>
      </c>
      <c r="D3008" t="s">
        <v>25</v>
      </c>
      <c r="E3008" t="s">
        <v>97</v>
      </c>
      <c r="F3008" t="s">
        <v>86</v>
      </c>
      <c r="G3008" s="35">
        <v>1750</v>
      </c>
    </row>
    <row r="3009" spans="1:7" x14ac:dyDescent="0.35">
      <c r="A3009">
        <v>2004</v>
      </c>
      <c r="B3009" t="s">
        <v>7</v>
      </c>
      <c r="C3009" t="s">
        <v>24</v>
      </c>
      <c r="D3009" t="s">
        <v>25</v>
      </c>
      <c r="E3009" t="s">
        <v>97</v>
      </c>
      <c r="F3009" t="s">
        <v>86</v>
      </c>
      <c r="G3009" s="35">
        <v>1210</v>
      </c>
    </row>
    <row r="3010" spans="1:7" x14ac:dyDescent="0.35">
      <c r="A3010">
        <v>2005</v>
      </c>
      <c r="B3010" t="s">
        <v>7</v>
      </c>
      <c r="C3010" t="s">
        <v>24</v>
      </c>
      <c r="D3010" t="s">
        <v>25</v>
      </c>
      <c r="E3010" t="s">
        <v>97</v>
      </c>
      <c r="F3010" t="s">
        <v>86</v>
      </c>
      <c r="G3010" s="35">
        <v>2575</v>
      </c>
    </row>
    <row r="3011" spans="1:7" x14ac:dyDescent="0.35">
      <c r="A3011">
        <v>2006</v>
      </c>
      <c r="B3011" t="s">
        <v>7</v>
      </c>
      <c r="C3011" t="s">
        <v>24</v>
      </c>
      <c r="D3011" t="s">
        <v>25</v>
      </c>
      <c r="E3011" t="s">
        <v>97</v>
      </c>
      <c r="F3011" t="s">
        <v>86</v>
      </c>
      <c r="G3011" s="35">
        <v>500</v>
      </c>
    </row>
    <row r="3012" spans="1:7" x14ac:dyDescent="0.35">
      <c r="A3012">
        <v>2007</v>
      </c>
      <c r="B3012" t="s">
        <v>7</v>
      </c>
      <c r="C3012" t="s">
        <v>24</v>
      </c>
      <c r="D3012" t="s">
        <v>25</v>
      </c>
      <c r="E3012" t="s">
        <v>97</v>
      </c>
      <c r="F3012" t="s">
        <v>86</v>
      </c>
      <c r="G3012" s="35">
        <v>300</v>
      </c>
    </row>
    <row r="3013" spans="1:7" x14ac:dyDescent="0.35">
      <c r="A3013">
        <v>2008</v>
      </c>
      <c r="B3013" t="s">
        <v>7</v>
      </c>
      <c r="C3013" t="s">
        <v>24</v>
      </c>
      <c r="D3013" t="s">
        <v>25</v>
      </c>
      <c r="E3013" t="s">
        <v>97</v>
      </c>
      <c r="F3013" t="s">
        <v>86</v>
      </c>
      <c r="G3013" s="35">
        <v>1590</v>
      </c>
    </row>
    <row r="3014" spans="1:7" x14ac:dyDescent="0.35">
      <c r="A3014">
        <v>2009</v>
      </c>
      <c r="B3014" t="s">
        <v>7</v>
      </c>
      <c r="C3014" t="s">
        <v>24</v>
      </c>
      <c r="D3014" t="s">
        <v>25</v>
      </c>
      <c r="E3014" t="s">
        <v>97</v>
      </c>
      <c r="F3014" t="s">
        <v>86</v>
      </c>
      <c r="G3014" s="35">
        <v>4000</v>
      </c>
    </row>
    <row r="3015" spans="1:7" x14ac:dyDescent="0.35">
      <c r="A3015">
        <v>2010</v>
      </c>
      <c r="B3015" t="s">
        <v>7</v>
      </c>
      <c r="C3015" t="s">
        <v>24</v>
      </c>
      <c r="D3015" t="s">
        <v>25</v>
      </c>
      <c r="E3015" t="s">
        <v>97</v>
      </c>
      <c r="F3015" t="s">
        <v>86</v>
      </c>
      <c r="G3015" s="35">
        <v>3300</v>
      </c>
    </row>
    <row r="3016" spans="1:7" x14ac:dyDescent="0.35">
      <c r="A3016">
        <v>2011</v>
      </c>
      <c r="B3016" t="s">
        <v>7</v>
      </c>
      <c r="C3016" t="s">
        <v>24</v>
      </c>
      <c r="D3016" t="s">
        <v>25</v>
      </c>
      <c r="E3016" t="s">
        <v>97</v>
      </c>
      <c r="F3016" t="s">
        <v>86</v>
      </c>
      <c r="G3016" s="35">
        <v>3200</v>
      </c>
    </row>
    <row r="3017" spans="1:7" x14ac:dyDescent="0.35">
      <c r="A3017">
        <v>2012</v>
      </c>
      <c r="B3017" t="s">
        <v>7</v>
      </c>
      <c r="C3017" t="s">
        <v>24</v>
      </c>
      <c r="D3017" t="s">
        <v>25</v>
      </c>
      <c r="E3017" t="s">
        <v>97</v>
      </c>
      <c r="F3017" t="s">
        <v>86</v>
      </c>
      <c r="G3017" s="35">
        <v>700</v>
      </c>
    </row>
    <row r="3018" spans="1:7" x14ac:dyDescent="0.35">
      <c r="A3018">
        <v>2013</v>
      </c>
      <c r="B3018" t="s">
        <v>7</v>
      </c>
      <c r="C3018" t="s">
        <v>24</v>
      </c>
      <c r="D3018" t="s">
        <v>25</v>
      </c>
      <c r="E3018" t="s">
        <v>97</v>
      </c>
      <c r="F3018" t="s">
        <v>86</v>
      </c>
      <c r="G3018" s="35">
        <v>1000</v>
      </c>
    </row>
    <row r="3019" spans="1:7" x14ac:dyDescent="0.35">
      <c r="A3019">
        <v>2014</v>
      </c>
      <c r="B3019" t="s">
        <v>7</v>
      </c>
      <c r="C3019" t="s">
        <v>24</v>
      </c>
      <c r="D3019" t="s">
        <v>25</v>
      </c>
      <c r="E3019" t="s">
        <v>97</v>
      </c>
      <c r="F3019" t="s">
        <v>86</v>
      </c>
      <c r="G3019" s="35">
        <v>4900</v>
      </c>
    </row>
    <row r="3020" spans="1:7" x14ac:dyDescent="0.35">
      <c r="A3020">
        <v>2015</v>
      </c>
      <c r="B3020" t="s">
        <v>7</v>
      </c>
      <c r="C3020" t="s">
        <v>24</v>
      </c>
      <c r="D3020" t="s">
        <v>25</v>
      </c>
      <c r="E3020" t="s">
        <v>97</v>
      </c>
      <c r="F3020" t="s">
        <v>86</v>
      </c>
      <c r="G3020" s="35">
        <v>6435</v>
      </c>
    </row>
    <row r="3021" spans="1:7" x14ac:dyDescent="0.35">
      <c r="A3021">
        <v>2016</v>
      </c>
      <c r="B3021" t="s">
        <v>7</v>
      </c>
      <c r="C3021" t="s">
        <v>24</v>
      </c>
      <c r="D3021" t="s">
        <v>25</v>
      </c>
      <c r="E3021" t="s">
        <v>97</v>
      </c>
      <c r="F3021" t="s">
        <v>86</v>
      </c>
      <c r="G3021" s="35">
        <v>4140</v>
      </c>
    </row>
    <row r="3022" spans="1:7" x14ac:dyDescent="0.35">
      <c r="A3022">
        <v>2000</v>
      </c>
      <c r="B3022" t="s">
        <v>12</v>
      </c>
      <c r="C3022" t="s">
        <v>13</v>
      </c>
      <c r="D3022" t="s">
        <v>14</v>
      </c>
      <c r="E3022" t="s">
        <v>97</v>
      </c>
      <c r="F3022" t="s">
        <v>86</v>
      </c>
      <c r="G3022" s="35">
        <v>11350</v>
      </c>
    </row>
    <row r="3023" spans="1:7" x14ac:dyDescent="0.35">
      <c r="A3023">
        <v>2001</v>
      </c>
      <c r="B3023" t="s">
        <v>12</v>
      </c>
      <c r="C3023" t="s">
        <v>13</v>
      </c>
      <c r="D3023" t="s">
        <v>14</v>
      </c>
      <c r="E3023" t="s">
        <v>97</v>
      </c>
      <c r="F3023" t="s">
        <v>86</v>
      </c>
      <c r="G3023" s="35">
        <v>4140</v>
      </c>
    </row>
    <row r="3024" spans="1:7" x14ac:dyDescent="0.35">
      <c r="A3024">
        <v>2002</v>
      </c>
      <c r="B3024" t="s">
        <v>12</v>
      </c>
      <c r="C3024" t="s">
        <v>13</v>
      </c>
      <c r="D3024" t="s">
        <v>14</v>
      </c>
      <c r="E3024" t="s">
        <v>97</v>
      </c>
      <c r="F3024" t="s">
        <v>86</v>
      </c>
      <c r="G3024" s="35">
        <v>5720</v>
      </c>
    </row>
    <row r="3025" spans="1:7" x14ac:dyDescent="0.35">
      <c r="A3025">
        <v>2003</v>
      </c>
      <c r="B3025" t="s">
        <v>12</v>
      </c>
      <c r="C3025" t="s">
        <v>13</v>
      </c>
      <c r="D3025" t="s">
        <v>14</v>
      </c>
      <c r="E3025" t="s">
        <v>97</v>
      </c>
      <c r="F3025" t="s">
        <v>86</v>
      </c>
      <c r="G3025" s="35">
        <v>800</v>
      </c>
    </row>
    <row r="3026" spans="1:7" x14ac:dyDescent="0.35">
      <c r="A3026">
        <v>2004</v>
      </c>
      <c r="B3026" t="s">
        <v>12</v>
      </c>
      <c r="C3026" t="s">
        <v>13</v>
      </c>
      <c r="D3026" t="s">
        <v>14</v>
      </c>
      <c r="E3026" t="s">
        <v>97</v>
      </c>
      <c r="F3026" t="s">
        <v>86</v>
      </c>
      <c r="G3026" s="35">
        <v>1500</v>
      </c>
    </row>
    <row r="3027" spans="1:7" x14ac:dyDescent="0.35">
      <c r="A3027">
        <v>2005</v>
      </c>
      <c r="B3027" t="s">
        <v>12</v>
      </c>
      <c r="C3027" t="s">
        <v>13</v>
      </c>
      <c r="D3027" t="s">
        <v>14</v>
      </c>
      <c r="E3027" t="s">
        <v>97</v>
      </c>
      <c r="F3027" t="s">
        <v>86</v>
      </c>
      <c r="G3027" s="35">
        <v>750</v>
      </c>
    </row>
    <row r="3028" spans="1:7" x14ac:dyDescent="0.35">
      <c r="A3028">
        <v>2006</v>
      </c>
      <c r="B3028" t="s">
        <v>12</v>
      </c>
      <c r="C3028" t="s">
        <v>13</v>
      </c>
      <c r="D3028" t="s">
        <v>14</v>
      </c>
      <c r="E3028" t="s">
        <v>97</v>
      </c>
      <c r="F3028" t="s">
        <v>86</v>
      </c>
    </row>
    <row r="3029" spans="1:7" x14ac:dyDescent="0.35">
      <c r="A3029">
        <v>2007</v>
      </c>
      <c r="B3029" t="s">
        <v>12</v>
      </c>
      <c r="C3029" t="s">
        <v>13</v>
      </c>
      <c r="D3029" t="s">
        <v>14</v>
      </c>
      <c r="E3029" t="s">
        <v>97</v>
      </c>
      <c r="F3029" t="s">
        <v>86</v>
      </c>
      <c r="G3029" s="35">
        <v>300</v>
      </c>
    </row>
    <row r="3030" spans="1:7" x14ac:dyDescent="0.35">
      <c r="A3030">
        <v>2008</v>
      </c>
      <c r="B3030" t="s">
        <v>12</v>
      </c>
      <c r="C3030" t="s">
        <v>13</v>
      </c>
      <c r="D3030" t="s">
        <v>14</v>
      </c>
      <c r="E3030" t="s">
        <v>97</v>
      </c>
      <c r="F3030" t="s">
        <v>86</v>
      </c>
      <c r="G3030" s="35">
        <v>800</v>
      </c>
    </row>
    <row r="3031" spans="1:7" x14ac:dyDescent="0.35">
      <c r="A3031">
        <v>2009</v>
      </c>
      <c r="B3031" t="s">
        <v>12</v>
      </c>
      <c r="C3031" t="s">
        <v>13</v>
      </c>
      <c r="D3031" t="s">
        <v>14</v>
      </c>
      <c r="E3031" t="s">
        <v>97</v>
      </c>
      <c r="F3031" t="s">
        <v>86</v>
      </c>
      <c r="G3031" s="35">
        <v>200</v>
      </c>
    </row>
    <row r="3032" spans="1:7" x14ac:dyDescent="0.35">
      <c r="A3032">
        <v>2010</v>
      </c>
      <c r="B3032" t="s">
        <v>12</v>
      </c>
      <c r="C3032" t="s">
        <v>13</v>
      </c>
      <c r="D3032" t="s">
        <v>14</v>
      </c>
      <c r="E3032" t="s">
        <v>97</v>
      </c>
      <c r="F3032" t="s">
        <v>86</v>
      </c>
      <c r="G3032" s="35">
        <v>2500</v>
      </c>
    </row>
    <row r="3033" spans="1:7" x14ac:dyDescent="0.35">
      <c r="A3033">
        <v>2011</v>
      </c>
      <c r="B3033" t="s">
        <v>12</v>
      </c>
      <c r="C3033" t="s">
        <v>13</v>
      </c>
      <c r="D3033" t="s">
        <v>14</v>
      </c>
      <c r="E3033" t="s">
        <v>97</v>
      </c>
      <c r="F3033" t="s">
        <v>86</v>
      </c>
      <c r="G3033" s="35">
        <v>200</v>
      </c>
    </row>
    <row r="3034" spans="1:7" x14ac:dyDescent="0.35">
      <c r="A3034">
        <v>2012</v>
      </c>
      <c r="B3034" t="s">
        <v>12</v>
      </c>
      <c r="C3034" t="s">
        <v>13</v>
      </c>
      <c r="D3034" t="s">
        <v>14</v>
      </c>
      <c r="E3034" t="s">
        <v>97</v>
      </c>
      <c r="F3034" t="s">
        <v>86</v>
      </c>
      <c r="G3034" s="35">
        <v>6700</v>
      </c>
    </row>
    <row r="3035" spans="1:7" x14ac:dyDescent="0.35">
      <c r="A3035">
        <v>2013</v>
      </c>
      <c r="B3035" t="s">
        <v>12</v>
      </c>
      <c r="C3035" t="s">
        <v>13</v>
      </c>
      <c r="D3035" t="s">
        <v>14</v>
      </c>
      <c r="E3035" t="s">
        <v>97</v>
      </c>
      <c r="F3035" t="s">
        <v>86</v>
      </c>
    </row>
    <row r="3036" spans="1:7" x14ac:dyDescent="0.35">
      <c r="A3036">
        <v>2014</v>
      </c>
      <c r="B3036" t="s">
        <v>12</v>
      </c>
      <c r="C3036" t="s">
        <v>13</v>
      </c>
      <c r="D3036" t="s">
        <v>14</v>
      </c>
      <c r="E3036" t="s">
        <v>97</v>
      </c>
      <c r="F3036" t="s">
        <v>86</v>
      </c>
    </row>
    <row r="3037" spans="1:7" x14ac:dyDescent="0.35">
      <c r="A3037">
        <v>2015</v>
      </c>
      <c r="B3037" t="s">
        <v>12</v>
      </c>
      <c r="C3037" t="s">
        <v>13</v>
      </c>
      <c r="D3037" t="s">
        <v>14</v>
      </c>
      <c r="E3037" t="s">
        <v>97</v>
      </c>
      <c r="F3037" t="s">
        <v>86</v>
      </c>
      <c r="G3037" s="35">
        <v>20550</v>
      </c>
    </row>
    <row r="3038" spans="1:7" x14ac:dyDescent="0.35">
      <c r="A3038">
        <v>2016</v>
      </c>
      <c r="B3038" t="s">
        <v>12</v>
      </c>
      <c r="C3038" t="s">
        <v>13</v>
      </c>
      <c r="D3038" t="s">
        <v>14</v>
      </c>
      <c r="E3038" t="s">
        <v>97</v>
      </c>
      <c r="F3038" t="s">
        <v>86</v>
      </c>
      <c r="G3038" s="35">
        <v>500</v>
      </c>
    </row>
    <row r="3039" spans="1:7" x14ac:dyDescent="0.35">
      <c r="A3039">
        <v>2000</v>
      </c>
      <c r="B3039" t="s">
        <v>7</v>
      </c>
      <c r="C3039" t="s">
        <v>26</v>
      </c>
      <c r="D3039" t="s">
        <v>27</v>
      </c>
      <c r="E3039" t="s">
        <v>97</v>
      </c>
      <c r="F3039" t="s">
        <v>86</v>
      </c>
      <c r="G3039" s="35">
        <v>13385</v>
      </c>
    </row>
    <row r="3040" spans="1:7" x14ac:dyDescent="0.35">
      <c r="A3040">
        <v>2001</v>
      </c>
      <c r="B3040" t="s">
        <v>7</v>
      </c>
      <c r="C3040" t="s">
        <v>26</v>
      </c>
      <c r="D3040" t="s">
        <v>27</v>
      </c>
      <c r="E3040" t="s">
        <v>97</v>
      </c>
      <c r="F3040" t="s">
        <v>86</v>
      </c>
      <c r="G3040" s="35">
        <v>9900</v>
      </c>
    </row>
    <row r="3041" spans="1:7" x14ac:dyDescent="0.35">
      <c r="A3041">
        <v>2002</v>
      </c>
      <c r="B3041" t="s">
        <v>7</v>
      </c>
      <c r="C3041" t="s">
        <v>26</v>
      </c>
      <c r="D3041" t="s">
        <v>27</v>
      </c>
      <c r="E3041" t="s">
        <v>97</v>
      </c>
      <c r="F3041" t="s">
        <v>86</v>
      </c>
      <c r="G3041" s="35">
        <v>5660</v>
      </c>
    </row>
    <row r="3042" spans="1:7" x14ac:dyDescent="0.35">
      <c r="A3042">
        <v>2003</v>
      </c>
      <c r="B3042" t="s">
        <v>7</v>
      </c>
      <c r="C3042" t="s">
        <v>26</v>
      </c>
      <c r="D3042" t="s">
        <v>27</v>
      </c>
      <c r="E3042" t="s">
        <v>97</v>
      </c>
      <c r="F3042" t="s">
        <v>86</v>
      </c>
      <c r="G3042" s="35">
        <v>5225</v>
      </c>
    </row>
    <row r="3043" spans="1:7" x14ac:dyDescent="0.35">
      <c r="A3043">
        <v>2004</v>
      </c>
      <c r="B3043" t="s">
        <v>7</v>
      </c>
      <c r="C3043" t="s">
        <v>26</v>
      </c>
      <c r="D3043" t="s">
        <v>27</v>
      </c>
      <c r="E3043" t="s">
        <v>97</v>
      </c>
      <c r="F3043" t="s">
        <v>86</v>
      </c>
      <c r="G3043" s="35">
        <v>6730</v>
      </c>
    </row>
    <row r="3044" spans="1:7" x14ac:dyDescent="0.35">
      <c r="A3044">
        <v>2005</v>
      </c>
      <c r="B3044" t="s">
        <v>7</v>
      </c>
      <c r="C3044" t="s">
        <v>26</v>
      </c>
      <c r="D3044" t="s">
        <v>27</v>
      </c>
      <c r="E3044" t="s">
        <v>97</v>
      </c>
      <c r="F3044" t="s">
        <v>86</v>
      </c>
      <c r="G3044" s="35">
        <v>5790</v>
      </c>
    </row>
    <row r="3045" spans="1:7" x14ac:dyDescent="0.35">
      <c r="A3045">
        <v>2006</v>
      </c>
      <c r="B3045" t="s">
        <v>7</v>
      </c>
      <c r="C3045" t="s">
        <v>26</v>
      </c>
      <c r="D3045" t="s">
        <v>27</v>
      </c>
      <c r="E3045" t="s">
        <v>97</v>
      </c>
      <c r="F3045" t="s">
        <v>86</v>
      </c>
      <c r="G3045" s="35">
        <v>14260</v>
      </c>
    </row>
    <row r="3046" spans="1:7" x14ac:dyDescent="0.35">
      <c r="A3046">
        <v>2007</v>
      </c>
      <c r="B3046" t="s">
        <v>7</v>
      </c>
      <c r="C3046" t="s">
        <v>26</v>
      </c>
      <c r="D3046" t="s">
        <v>27</v>
      </c>
      <c r="E3046" t="s">
        <v>97</v>
      </c>
      <c r="F3046" t="s">
        <v>86</v>
      </c>
      <c r="G3046" s="35">
        <v>4870</v>
      </c>
    </row>
    <row r="3047" spans="1:7" x14ac:dyDescent="0.35">
      <c r="A3047">
        <v>2008</v>
      </c>
      <c r="B3047" t="s">
        <v>7</v>
      </c>
      <c r="C3047" t="s">
        <v>26</v>
      </c>
      <c r="D3047" t="s">
        <v>27</v>
      </c>
      <c r="E3047" t="s">
        <v>97</v>
      </c>
      <c r="F3047" t="s">
        <v>86</v>
      </c>
      <c r="G3047" s="35">
        <v>29575</v>
      </c>
    </row>
    <row r="3048" spans="1:7" x14ac:dyDescent="0.35">
      <c r="A3048">
        <v>2009</v>
      </c>
      <c r="B3048" t="s">
        <v>7</v>
      </c>
      <c r="C3048" t="s">
        <v>26</v>
      </c>
      <c r="D3048" t="s">
        <v>27</v>
      </c>
      <c r="E3048" t="s">
        <v>97</v>
      </c>
      <c r="F3048" t="s">
        <v>86</v>
      </c>
      <c r="G3048" s="35">
        <v>3050</v>
      </c>
    </row>
    <row r="3049" spans="1:7" x14ac:dyDescent="0.35">
      <c r="A3049">
        <v>2010</v>
      </c>
      <c r="B3049" t="s">
        <v>7</v>
      </c>
      <c r="C3049" t="s">
        <v>26</v>
      </c>
      <c r="D3049" t="s">
        <v>27</v>
      </c>
      <c r="E3049" t="s">
        <v>97</v>
      </c>
      <c r="F3049" t="s">
        <v>86</v>
      </c>
      <c r="G3049" s="35">
        <v>3125</v>
      </c>
    </row>
    <row r="3050" spans="1:7" x14ac:dyDescent="0.35">
      <c r="A3050">
        <v>2011</v>
      </c>
      <c r="B3050" t="s">
        <v>7</v>
      </c>
      <c r="C3050" t="s">
        <v>26</v>
      </c>
      <c r="D3050" t="s">
        <v>27</v>
      </c>
      <c r="E3050" t="s">
        <v>97</v>
      </c>
      <c r="F3050" t="s">
        <v>86</v>
      </c>
      <c r="G3050" s="35">
        <v>9530</v>
      </c>
    </row>
    <row r="3051" spans="1:7" x14ac:dyDescent="0.35">
      <c r="A3051">
        <v>2012</v>
      </c>
      <c r="B3051" t="s">
        <v>7</v>
      </c>
      <c r="C3051" t="s">
        <v>26</v>
      </c>
      <c r="D3051" t="s">
        <v>27</v>
      </c>
      <c r="E3051" t="s">
        <v>97</v>
      </c>
      <c r="F3051" t="s">
        <v>86</v>
      </c>
      <c r="G3051" s="35">
        <v>14400</v>
      </c>
    </row>
    <row r="3052" spans="1:7" x14ac:dyDescent="0.35">
      <c r="A3052">
        <v>2013</v>
      </c>
      <c r="B3052" t="s">
        <v>7</v>
      </c>
      <c r="C3052" t="s">
        <v>26</v>
      </c>
      <c r="D3052" t="s">
        <v>27</v>
      </c>
      <c r="E3052" t="s">
        <v>97</v>
      </c>
      <c r="F3052" t="s">
        <v>86</v>
      </c>
      <c r="G3052" s="35">
        <v>6700</v>
      </c>
    </row>
    <row r="3053" spans="1:7" x14ac:dyDescent="0.35">
      <c r="A3053">
        <v>2014</v>
      </c>
      <c r="B3053" t="s">
        <v>7</v>
      </c>
      <c r="C3053" t="s">
        <v>26</v>
      </c>
      <c r="D3053" t="s">
        <v>27</v>
      </c>
      <c r="E3053" t="s">
        <v>97</v>
      </c>
      <c r="F3053" t="s">
        <v>86</v>
      </c>
      <c r="G3053" s="35">
        <v>3170</v>
      </c>
    </row>
    <row r="3054" spans="1:7" x14ac:dyDescent="0.35">
      <c r="A3054">
        <v>2015</v>
      </c>
      <c r="B3054" t="s">
        <v>7</v>
      </c>
      <c r="C3054" t="s">
        <v>26</v>
      </c>
      <c r="D3054" t="s">
        <v>27</v>
      </c>
      <c r="E3054" t="s">
        <v>97</v>
      </c>
      <c r="F3054" t="s">
        <v>86</v>
      </c>
      <c r="G3054" s="35">
        <v>10900</v>
      </c>
    </row>
    <row r="3055" spans="1:7" x14ac:dyDescent="0.35">
      <c r="A3055">
        <v>2016</v>
      </c>
      <c r="B3055" t="s">
        <v>7</v>
      </c>
      <c r="C3055" t="s">
        <v>26</v>
      </c>
      <c r="D3055" t="s">
        <v>27</v>
      </c>
      <c r="E3055" t="s">
        <v>97</v>
      </c>
      <c r="F3055" t="s">
        <v>86</v>
      </c>
      <c r="G3055" s="35">
        <v>4725</v>
      </c>
    </row>
    <row r="3056" spans="1:7" x14ac:dyDescent="0.35">
      <c r="A3056">
        <v>2000</v>
      </c>
      <c r="B3056" t="s">
        <v>12</v>
      </c>
      <c r="C3056" t="s">
        <v>28</v>
      </c>
      <c r="D3056" t="s">
        <v>29</v>
      </c>
      <c r="E3056" t="s">
        <v>97</v>
      </c>
      <c r="F3056" t="s">
        <v>86</v>
      </c>
      <c r="G3056" s="35">
        <v>15800</v>
      </c>
    </row>
    <row r="3057" spans="1:7" x14ac:dyDescent="0.35">
      <c r="A3057">
        <v>2001</v>
      </c>
      <c r="B3057" t="s">
        <v>12</v>
      </c>
      <c r="C3057" t="s">
        <v>28</v>
      </c>
      <c r="D3057" t="s">
        <v>29</v>
      </c>
      <c r="E3057" t="s">
        <v>97</v>
      </c>
      <c r="F3057" t="s">
        <v>86</v>
      </c>
      <c r="G3057" s="35">
        <v>6000</v>
      </c>
    </row>
    <row r="3058" spans="1:7" x14ac:dyDescent="0.35">
      <c r="A3058">
        <v>2002</v>
      </c>
      <c r="B3058" t="s">
        <v>12</v>
      </c>
      <c r="C3058" t="s">
        <v>28</v>
      </c>
      <c r="D3058" t="s">
        <v>29</v>
      </c>
      <c r="E3058" t="s">
        <v>97</v>
      </c>
      <c r="F3058" t="s">
        <v>86</v>
      </c>
      <c r="G3058" s="35">
        <v>31050</v>
      </c>
    </row>
    <row r="3059" spans="1:7" x14ac:dyDescent="0.35">
      <c r="A3059">
        <v>2003</v>
      </c>
      <c r="B3059" t="s">
        <v>12</v>
      </c>
      <c r="C3059" t="s">
        <v>28</v>
      </c>
      <c r="D3059" t="s">
        <v>29</v>
      </c>
      <c r="E3059" t="s">
        <v>97</v>
      </c>
      <c r="F3059" t="s">
        <v>86</v>
      </c>
      <c r="G3059" s="35">
        <v>8500</v>
      </c>
    </row>
    <row r="3060" spans="1:7" x14ac:dyDescent="0.35">
      <c r="A3060">
        <v>2004</v>
      </c>
      <c r="B3060" t="s">
        <v>12</v>
      </c>
      <c r="C3060" t="s">
        <v>28</v>
      </c>
      <c r="D3060" t="s">
        <v>29</v>
      </c>
      <c r="E3060" t="s">
        <v>97</v>
      </c>
      <c r="F3060" t="s">
        <v>86</v>
      </c>
      <c r="G3060" s="35">
        <v>2525</v>
      </c>
    </row>
    <row r="3061" spans="1:7" x14ac:dyDescent="0.35">
      <c r="A3061">
        <v>2005</v>
      </c>
      <c r="B3061" t="s">
        <v>12</v>
      </c>
      <c r="C3061" t="s">
        <v>28</v>
      </c>
      <c r="D3061" t="s">
        <v>29</v>
      </c>
      <c r="E3061" t="s">
        <v>97</v>
      </c>
      <c r="F3061" t="s">
        <v>86</v>
      </c>
      <c r="G3061" s="35">
        <v>2650</v>
      </c>
    </row>
    <row r="3062" spans="1:7" x14ac:dyDescent="0.35">
      <c r="A3062">
        <v>2006</v>
      </c>
      <c r="B3062" t="s">
        <v>12</v>
      </c>
      <c r="C3062" t="s">
        <v>28</v>
      </c>
      <c r="D3062" t="s">
        <v>29</v>
      </c>
      <c r="E3062" t="s">
        <v>97</v>
      </c>
      <c r="F3062" t="s">
        <v>86</v>
      </c>
      <c r="G3062" s="35">
        <v>1525</v>
      </c>
    </row>
    <row r="3063" spans="1:7" x14ac:dyDescent="0.35">
      <c r="A3063">
        <v>2007</v>
      </c>
      <c r="B3063" t="s">
        <v>12</v>
      </c>
      <c r="C3063" t="s">
        <v>28</v>
      </c>
      <c r="D3063" t="s">
        <v>29</v>
      </c>
      <c r="E3063" t="s">
        <v>97</v>
      </c>
      <c r="F3063" t="s">
        <v>86</v>
      </c>
      <c r="G3063" s="35">
        <v>6550</v>
      </c>
    </row>
    <row r="3064" spans="1:7" x14ac:dyDescent="0.35">
      <c r="A3064">
        <v>2008</v>
      </c>
      <c r="B3064" t="s">
        <v>12</v>
      </c>
      <c r="C3064" t="s">
        <v>28</v>
      </c>
      <c r="D3064" t="s">
        <v>29</v>
      </c>
      <c r="E3064" t="s">
        <v>97</v>
      </c>
      <c r="F3064" t="s">
        <v>86</v>
      </c>
      <c r="G3064" s="35">
        <v>11900</v>
      </c>
    </row>
    <row r="3065" spans="1:7" x14ac:dyDescent="0.35">
      <c r="A3065">
        <v>2009</v>
      </c>
      <c r="B3065" t="s">
        <v>12</v>
      </c>
      <c r="C3065" t="s">
        <v>28</v>
      </c>
      <c r="D3065" t="s">
        <v>29</v>
      </c>
      <c r="E3065" t="s">
        <v>97</v>
      </c>
      <c r="F3065" t="s">
        <v>86</v>
      </c>
      <c r="G3065" s="35">
        <v>11200</v>
      </c>
    </row>
    <row r="3066" spans="1:7" x14ac:dyDescent="0.35">
      <c r="A3066">
        <v>2010</v>
      </c>
      <c r="B3066" t="s">
        <v>12</v>
      </c>
      <c r="C3066" t="s">
        <v>28</v>
      </c>
      <c r="D3066" t="s">
        <v>29</v>
      </c>
      <c r="E3066" t="s">
        <v>97</v>
      </c>
      <c r="F3066" t="s">
        <v>86</v>
      </c>
      <c r="G3066" s="35">
        <v>2463</v>
      </c>
    </row>
    <row r="3067" spans="1:7" x14ac:dyDescent="0.35">
      <c r="A3067">
        <v>2011</v>
      </c>
      <c r="B3067" t="s">
        <v>12</v>
      </c>
      <c r="C3067" t="s">
        <v>28</v>
      </c>
      <c r="D3067" t="s">
        <v>29</v>
      </c>
      <c r="E3067" t="s">
        <v>97</v>
      </c>
      <c r="F3067" t="s">
        <v>86</v>
      </c>
      <c r="G3067" s="35">
        <v>8850</v>
      </c>
    </row>
    <row r="3068" spans="1:7" x14ac:dyDescent="0.35">
      <c r="A3068">
        <v>2012</v>
      </c>
      <c r="B3068" t="s">
        <v>12</v>
      </c>
      <c r="C3068" t="s">
        <v>28</v>
      </c>
      <c r="D3068" t="s">
        <v>29</v>
      </c>
      <c r="E3068" t="s">
        <v>97</v>
      </c>
      <c r="F3068" t="s">
        <v>86</v>
      </c>
      <c r="G3068" s="35">
        <v>36000</v>
      </c>
    </row>
    <row r="3069" spans="1:7" x14ac:dyDescent="0.35">
      <c r="A3069">
        <v>2013</v>
      </c>
      <c r="B3069" t="s">
        <v>12</v>
      </c>
      <c r="C3069" t="s">
        <v>28</v>
      </c>
      <c r="D3069" t="s">
        <v>29</v>
      </c>
      <c r="E3069" t="s">
        <v>97</v>
      </c>
      <c r="F3069" t="s">
        <v>86</v>
      </c>
      <c r="G3069" s="35">
        <v>16850</v>
      </c>
    </row>
    <row r="3070" spans="1:7" x14ac:dyDescent="0.35">
      <c r="A3070">
        <v>2014</v>
      </c>
      <c r="B3070" t="s">
        <v>12</v>
      </c>
      <c r="C3070" t="s">
        <v>28</v>
      </c>
      <c r="D3070" t="s">
        <v>29</v>
      </c>
      <c r="E3070" t="s">
        <v>97</v>
      </c>
      <c r="F3070" t="s">
        <v>86</v>
      </c>
      <c r="G3070" s="35">
        <v>19125</v>
      </c>
    </row>
    <row r="3071" spans="1:7" x14ac:dyDescent="0.35">
      <c r="A3071">
        <v>2015</v>
      </c>
      <c r="B3071" t="s">
        <v>12</v>
      </c>
      <c r="C3071" t="s">
        <v>28</v>
      </c>
      <c r="D3071" t="s">
        <v>29</v>
      </c>
      <c r="E3071" t="s">
        <v>97</v>
      </c>
      <c r="F3071" t="s">
        <v>86</v>
      </c>
      <c r="G3071" s="35">
        <v>19200</v>
      </c>
    </row>
    <row r="3072" spans="1:7" x14ac:dyDescent="0.35">
      <c r="A3072">
        <v>2016</v>
      </c>
      <c r="B3072" t="s">
        <v>12</v>
      </c>
      <c r="C3072" t="s">
        <v>28</v>
      </c>
      <c r="D3072" t="s">
        <v>29</v>
      </c>
      <c r="E3072" t="s">
        <v>97</v>
      </c>
      <c r="F3072" t="s">
        <v>86</v>
      </c>
      <c r="G3072" s="35">
        <v>3500</v>
      </c>
    </row>
    <row r="3073" spans="1:7" x14ac:dyDescent="0.35">
      <c r="A3073">
        <v>2000</v>
      </c>
      <c r="B3073" t="s">
        <v>12</v>
      </c>
      <c r="C3073" t="s">
        <v>30</v>
      </c>
      <c r="D3073" t="s">
        <v>31</v>
      </c>
      <c r="E3073" t="s">
        <v>97</v>
      </c>
      <c r="F3073" t="s">
        <v>86</v>
      </c>
      <c r="G3073" s="35">
        <v>5150</v>
      </c>
    </row>
    <row r="3074" spans="1:7" x14ac:dyDescent="0.35">
      <c r="A3074">
        <v>2001</v>
      </c>
      <c r="B3074" t="s">
        <v>12</v>
      </c>
      <c r="C3074" t="s">
        <v>30</v>
      </c>
      <c r="D3074" t="s">
        <v>31</v>
      </c>
      <c r="E3074" t="s">
        <v>97</v>
      </c>
      <c r="F3074" t="s">
        <v>86</v>
      </c>
      <c r="G3074" s="35">
        <v>1660</v>
      </c>
    </row>
    <row r="3075" spans="1:7" x14ac:dyDescent="0.35">
      <c r="A3075">
        <v>2002</v>
      </c>
      <c r="B3075" t="s">
        <v>12</v>
      </c>
      <c r="C3075" t="s">
        <v>30</v>
      </c>
      <c r="D3075" t="s">
        <v>31</v>
      </c>
      <c r="E3075" t="s">
        <v>97</v>
      </c>
      <c r="F3075" t="s">
        <v>86</v>
      </c>
      <c r="G3075" s="35">
        <v>2600</v>
      </c>
    </row>
    <row r="3076" spans="1:7" x14ac:dyDescent="0.35">
      <c r="A3076">
        <v>2003</v>
      </c>
      <c r="B3076" t="s">
        <v>12</v>
      </c>
      <c r="C3076" t="s">
        <v>30</v>
      </c>
      <c r="D3076" t="s">
        <v>31</v>
      </c>
      <c r="E3076" t="s">
        <v>97</v>
      </c>
      <c r="F3076" t="s">
        <v>86</v>
      </c>
      <c r="G3076" s="35">
        <v>160</v>
      </c>
    </row>
    <row r="3077" spans="1:7" x14ac:dyDescent="0.35">
      <c r="A3077">
        <v>2004</v>
      </c>
      <c r="B3077" t="s">
        <v>12</v>
      </c>
      <c r="C3077" t="s">
        <v>30</v>
      </c>
      <c r="D3077" t="s">
        <v>31</v>
      </c>
      <c r="E3077" t="s">
        <v>97</v>
      </c>
      <c r="F3077" t="s">
        <v>86</v>
      </c>
      <c r="G3077" s="35">
        <v>1000</v>
      </c>
    </row>
    <row r="3078" spans="1:7" x14ac:dyDescent="0.35">
      <c r="A3078">
        <v>2005</v>
      </c>
      <c r="B3078" t="s">
        <v>12</v>
      </c>
      <c r="C3078" t="s">
        <v>30</v>
      </c>
      <c r="D3078" t="s">
        <v>31</v>
      </c>
      <c r="E3078" t="s">
        <v>97</v>
      </c>
      <c r="F3078" t="s">
        <v>86</v>
      </c>
      <c r="G3078" s="35">
        <v>800</v>
      </c>
    </row>
    <row r="3079" spans="1:7" x14ac:dyDescent="0.35">
      <c r="A3079">
        <v>2006</v>
      </c>
      <c r="B3079" t="s">
        <v>12</v>
      </c>
      <c r="C3079" t="s">
        <v>30</v>
      </c>
      <c r="D3079" t="s">
        <v>31</v>
      </c>
      <c r="E3079" t="s">
        <v>97</v>
      </c>
      <c r="F3079" t="s">
        <v>86</v>
      </c>
      <c r="G3079" s="35">
        <v>1750</v>
      </c>
    </row>
    <row r="3080" spans="1:7" x14ac:dyDescent="0.35">
      <c r="A3080">
        <v>2007</v>
      </c>
      <c r="B3080" t="s">
        <v>12</v>
      </c>
      <c r="C3080" t="s">
        <v>30</v>
      </c>
      <c r="D3080" t="s">
        <v>31</v>
      </c>
      <c r="E3080" t="s">
        <v>97</v>
      </c>
      <c r="F3080" t="s">
        <v>86</v>
      </c>
      <c r="G3080" s="35">
        <v>1500</v>
      </c>
    </row>
    <row r="3081" spans="1:7" x14ac:dyDescent="0.35">
      <c r="A3081">
        <v>2008</v>
      </c>
      <c r="B3081" t="s">
        <v>12</v>
      </c>
      <c r="C3081" t="s">
        <v>30</v>
      </c>
      <c r="D3081" t="s">
        <v>31</v>
      </c>
      <c r="E3081" t="s">
        <v>97</v>
      </c>
      <c r="F3081" t="s">
        <v>86</v>
      </c>
      <c r="G3081" s="35">
        <v>1000</v>
      </c>
    </row>
    <row r="3082" spans="1:7" x14ac:dyDescent="0.35">
      <c r="A3082">
        <v>2009</v>
      </c>
      <c r="B3082" t="s">
        <v>12</v>
      </c>
      <c r="C3082" t="s">
        <v>30</v>
      </c>
      <c r="D3082" t="s">
        <v>31</v>
      </c>
      <c r="E3082" t="s">
        <v>97</v>
      </c>
      <c r="F3082" t="s">
        <v>86</v>
      </c>
    </row>
    <row r="3083" spans="1:7" x14ac:dyDescent="0.35">
      <c r="A3083">
        <v>2010</v>
      </c>
      <c r="B3083" t="s">
        <v>12</v>
      </c>
      <c r="C3083" t="s">
        <v>30</v>
      </c>
      <c r="D3083" t="s">
        <v>31</v>
      </c>
      <c r="E3083" t="s">
        <v>97</v>
      </c>
      <c r="F3083" t="s">
        <v>86</v>
      </c>
      <c r="G3083" s="35">
        <v>1500</v>
      </c>
    </row>
    <row r="3084" spans="1:7" x14ac:dyDescent="0.35">
      <c r="A3084">
        <v>2011</v>
      </c>
      <c r="B3084" t="s">
        <v>12</v>
      </c>
      <c r="C3084" t="s">
        <v>30</v>
      </c>
      <c r="D3084" t="s">
        <v>31</v>
      </c>
      <c r="E3084" t="s">
        <v>97</v>
      </c>
      <c r="F3084" t="s">
        <v>86</v>
      </c>
      <c r="G3084" s="35">
        <v>4200</v>
      </c>
    </row>
    <row r="3085" spans="1:7" x14ac:dyDescent="0.35">
      <c r="A3085">
        <v>2012</v>
      </c>
      <c r="B3085" t="s">
        <v>12</v>
      </c>
      <c r="C3085" t="s">
        <v>30</v>
      </c>
      <c r="D3085" t="s">
        <v>31</v>
      </c>
      <c r="E3085" t="s">
        <v>97</v>
      </c>
      <c r="F3085" t="s">
        <v>86</v>
      </c>
      <c r="G3085" s="35">
        <v>1000</v>
      </c>
    </row>
    <row r="3086" spans="1:7" x14ac:dyDescent="0.35">
      <c r="A3086">
        <v>2013</v>
      </c>
      <c r="B3086" t="s">
        <v>12</v>
      </c>
      <c r="C3086" t="s">
        <v>30</v>
      </c>
      <c r="D3086" t="s">
        <v>31</v>
      </c>
      <c r="E3086" t="s">
        <v>97</v>
      </c>
      <c r="F3086" t="s">
        <v>86</v>
      </c>
    </row>
    <row r="3087" spans="1:7" x14ac:dyDescent="0.35">
      <c r="A3087">
        <v>2014</v>
      </c>
      <c r="B3087" t="s">
        <v>12</v>
      </c>
      <c r="C3087" t="s">
        <v>30</v>
      </c>
      <c r="D3087" t="s">
        <v>31</v>
      </c>
      <c r="E3087" t="s">
        <v>97</v>
      </c>
      <c r="F3087" t="s">
        <v>86</v>
      </c>
    </row>
    <row r="3088" spans="1:7" x14ac:dyDescent="0.35">
      <c r="A3088">
        <v>2015</v>
      </c>
      <c r="B3088" t="s">
        <v>12</v>
      </c>
      <c r="C3088" t="s">
        <v>30</v>
      </c>
      <c r="D3088" t="s">
        <v>31</v>
      </c>
      <c r="E3088" t="s">
        <v>97</v>
      </c>
      <c r="F3088" t="s">
        <v>86</v>
      </c>
      <c r="G3088" s="35">
        <v>500</v>
      </c>
    </row>
    <row r="3089" spans="1:7" x14ac:dyDescent="0.35">
      <c r="A3089">
        <v>2016</v>
      </c>
      <c r="B3089" t="s">
        <v>12</v>
      </c>
      <c r="C3089" t="s">
        <v>30</v>
      </c>
      <c r="D3089" t="s">
        <v>31</v>
      </c>
      <c r="E3089" t="s">
        <v>97</v>
      </c>
      <c r="F3089" t="s">
        <v>86</v>
      </c>
    </row>
    <row r="3090" spans="1:7" x14ac:dyDescent="0.35">
      <c r="A3090">
        <v>2000</v>
      </c>
      <c r="B3090" t="s">
        <v>12</v>
      </c>
      <c r="C3090" t="s">
        <v>32</v>
      </c>
      <c r="D3090" t="s">
        <v>33</v>
      </c>
      <c r="E3090" t="s">
        <v>97</v>
      </c>
      <c r="F3090" t="s">
        <v>86</v>
      </c>
      <c r="G3090" s="35">
        <v>4900</v>
      </c>
    </row>
    <row r="3091" spans="1:7" x14ac:dyDescent="0.35">
      <c r="A3091">
        <v>2001</v>
      </c>
      <c r="B3091" t="s">
        <v>12</v>
      </c>
      <c r="C3091" t="s">
        <v>32</v>
      </c>
      <c r="D3091" t="s">
        <v>33</v>
      </c>
      <c r="E3091" t="s">
        <v>97</v>
      </c>
      <c r="F3091" t="s">
        <v>86</v>
      </c>
      <c r="G3091" s="35">
        <v>5900</v>
      </c>
    </row>
    <row r="3092" spans="1:7" x14ac:dyDescent="0.35">
      <c r="A3092">
        <v>2002</v>
      </c>
      <c r="B3092" t="s">
        <v>12</v>
      </c>
      <c r="C3092" t="s">
        <v>32</v>
      </c>
      <c r="D3092" t="s">
        <v>33</v>
      </c>
      <c r="E3092" t="s">
        <v>97</v>
      </c>
      <c r="F3092" t="s">
        <v>86</v>
      </c>
      <c r="G3092" s="35">
        <v>4600</v>
      </c>
    </row>
    <row r="3093" spans="1:7" x14ac:dyDescent="0.35">
      <c r="A3093">
        <v>2003</v>
      </c>
      <c r="B3093" t="s">
        <v>12</v>
      </c>
      <c r="C3093" t="s">
        <v>32</v>
      </c>
      <c r="D3093" t="s">
        <v>33</v>
      </c>
      <c r="E3093" t="s">
        <v>97</v>
      </c>
      <c r="F3093" t="s">
        <v>86</v>
      </c>
      <c r="G3093" s="35">
        <v>2100</v>
      </c>
    </row>
    <row r="3094" spans="1:7" x14ac:dyDescent="0.35">
      <c r="A3094">
        <v>2004</v>
      </c>
      <c r="B3094" t="s">
        <v>12</v>
      </c>
      <c r="C3094" t="s">
        <v>32</v>
      </c>
      <c r="D3094" t="s">
        <v>33</v>
      </c>
      <c r="E3094" t="s">
        <v>97</v>
      </c>
      <c r="F3094" t="s">
        <v>86</v>
      </c>
      <c r="G3094" s="35">
        <v>600</v>
      </c>
    </row>
    <row r="3095" spans="1:7" x14ac:dyDescent="0.35">
      <c r="A3095">
        <v>2005</v>
      </c>
      <c r="B3095" t="s">
        <v>12</v>
      </c>
      <c r="C3095" t="s">
        <v>32</v>
      </c>
      <c r="D3095" t="s">
        <v>33</v>
      </c>
      <c r="E3095" t="s">
        <v>97</v>
      </c>
      <c r="F3095" t="s">
        <v>86</v>
      </c>
      <c r="G3095" s="35">
        <v>400</v>
      </c>
    </row>
    <row r="3096" spans="1:7" x14ac:dyDescent="0.35">
      <c r="A3096">
        <v>2006</v>
      </c>
      <c r="B3096" t="s">
        <v>12</v>
      </c>
      <c r="C3096" t="s">
        <v>32</v>
      </c>
      <c r="D3096" t="s">
        <v>33</v>
      </c>
      <c r="E3096" t="s">
        <v>97</v>
      </c>
      <c r="F3096" t="s">
        <v>86</v>
      </c>
      <c r="G3096" s="35">
        <v>2300</v>
      </c>
    </row>
    <row r="3097" spans="1:7" x14ac:dyDescent="0.35">
      <c r="A3097">
        <v>2007</v>
      </c>
      <c r="B3097" t="s">
        <v>12</v>
      </c>
      <c r="C3097" t="s">
        <v>32</v>
      </c>
      <c r="D3097" t="s">
        <v>33</v>
      </c>
      <c r="E3097" t="s">
        <v>97</v>
      </c>
      <c r="F3097" t="s">
        <v>86</v>
      </c>
      <c r="G3097" s="35">
        <v>1100</v>
      </c>
    </row>
    <row r="3098" spans="1:7" x14ac:dyDescent="0.35">
      <c r="A3098">
        <v>2008</v>
      </c>
      <c r="B3098" t="s">
        <v>12</v>
      </c>
      <c r="C3098" t="s">
        <v>32</v>
      </c>
      <c r="D3098" t="s">
        <v>33</v>
      </c>
      <c r="E3098" t="s">
        <v>97</v>
      </c>
      <c r="F3098" t="s">
        <v>86</v>
      </c>
      <c r="G3098" s="35">
        <v>825</v>
      </c>
    </row>
    <row r="3099" spans="1:7" x14ac:dyDescent="0.35">
      <c r="A3099">
        <v>2009</v>
      </c>
      <c r="B3099" t="s">
        <v>12</v>
      </c>
      <c r="C3099" t="s">
        <v>32</v>
      </c>
      <c r="D3099" t="s">
        <v>33</v>
      </c>
      <c r="E3099" t="s">
        <v>97</v>
      </c>
      <c r="F3099" t="s">
        <v>86</v>
      </c>
    </row>
    <row r="3100" spans="1:7" x14ac:dyDescent="0.35">
      <c r="A3100">
        <v>2010</v>
      </c>
      <c r="B3100" t="s">
        <v>12</v>
      </c>
      <c r="C3100" t="s">
        <v>32</v>
      </c>
      <c r="D3100" t="s">
        <v>33</v>
      </c>
      <c r="E3100" t="s">
        <v>97</v>
      </c>
      <c r="F3100" t="s">
        <v>86</v>
      </c>
      <c r="G3100" s="35">
        <v>8525</v>
      </c>
    </row>
    <row r="3101" spans="1:7" x14ac:dyDescent="0.35">
      <c r="A3101">
        <v>2011</v>
      </c>
      <c r="B3101" t="s">
        <v>12</v>
      </c>
      <c r="C3101" t="s">
        <v>32</v>
      </c>
      <c r="D3101" t="s">
        <v>33</v>
      </c>
      <c r="E3101" t="s">
        <v>97</v>
      </c>
      <c r="F3101" t="s">
        <v>86</v>
      </c>
      <c r="G3101" s="35">
        <v>2000</v>
      </c>
    </row>
    <row r="3102" spans="1:7" x14ac:dyDescent="0.35">
      <c r="A3102">
        <v>2012</v>
      </c>
      <c r="B3102" t="s">
        <v>12</v>
      </c>
      <c r="C3102" t="s">
        <v>32</v>
      </c>
      <c r="D3102" t="s">
        <v>33</v>
      </c>
      <c r="E3102" t="s">
        <v>97</v>
      </c>
      <c r="F3102" t="s">
        <v>86</v>
      </c>
      <c r="G3102" s="35">
        <v>200</v>
      </c>
    </row>
    <row r="3103" spans="1:7" x14ac:dyDescent="0.35">
      <c r="A3103">
        <v>2013</v>
      </c>
      <c r="B3103" t="s">
        <v>12</v>
      </c>
      <c r="C3103" t="s">
        <v>32</v>
      </c>
      <c r="D3103" t="s">
        <v>33</v>
      </c>
      <c r="E3103" t="s">
        <v>97</v>
      </c>
      <c r="F3103" t="s">
        <v>86</v>
      </c>
    </row>
    <row r="3104" spans="1:7" x14ac:dyDescent="0.35">
      <c r="A3104">
        <v>2014</v>
      </c>
      <c r="B3104" t="s">
        <v>12</v>
      </c>
      <c r="C3104" t="s">
        <v>32</v>
      </c>
      <c r="D3104" t="s">
        <v>33</v>
      </c>
      <c r="E3104" t="s">
        <v>97</v>
      </c>
      <c r="F3104" t="s">
        <v>86</v>
      </c>
      <c r="G3104" s="35">
        <v>1000</v>
      </c>
    </row>
    <row r="3105" spans="1:7" x14ac:dyDescent="0.35">
      <c r="A3105">
        <v>2015</v>
      </c>
      <c r="B3105" t="s">
        <v>12</v>
      </c>
      <c r="C3105" t="s">
        <v>32</v>
      </c>
      <c r="D3105" t="s">
        <v>33</v>
      </c>
      <c r="E3105" t="s">
        <v>97</v>
      </c>
      <c r="F3105" t="s">
        <v>86</v>
      </c>
      <c r="G3105" s="35">
        <v>1000</v>
      </c>
    </row>
    <row r="3106" spans="1:7" x14ac:dyDescent="0.35">
      <c r="A3106">
        <v>2016</v>
      </c>
      <c r="B3106" t="s">
        <v>12</v>
      </c>
      <c r="C3106" t="s">
        <v>32</v>
      </c>
      <c r="D3106" t="s">
        <v>33</v>
      </c>
      <c r="E3106" t="s">
        <v>97</v>
      </c>
      <c r="F3106" t="s">
        <v>86</v>
      </c>
    </row>
    <row r="3107" spans="1:7" x14ac:dyDescent="0.35">
      <c r="A3107">
        <v>2000</v>
      </c>
      <c r="B3107" t="s">
        <v>12</v>
      </c>
      <c r="C3107" t="s">
        <v>34</v>
      </c>
      <c r="D3107" t="s">
        <v>35</v>
      </c>
      <c r="E3107" t="s">
        <v>97</v>
      </c>
      <c r="F3107" t="s">
        <v>86</v>
      </c>
      <c r="G3107" s="35">
        <v>11550</v>
      </c>
    </row>
    <row r="3108" spans="1:7" x14ac:dyDescent="0.35">
      <c r="A3108">
        <v>2001</v>
      </c>
      <c r="B3108" t="s">
        <v>12</v>
      </c>
      <c r="C3108" t="s">
        <v>34</v>
      </c>
      <c r="D3108" t="s">
        <v>35</v>
      </c>
      <c r="E3108" t="s">
        <v>97</v>
      </c>
      <c r="F3108" t="s">
        <v>86</v>
      </c>
      <c r="G3108" s="35">
        <v>17500</v>
      </c>
    </row>
    <row r="3109" spans="1:7" x14ac:dyDescent="0.35">
      <c r="A3109">
        <v>2002</v>
      </c>
      <c r="B3109" t="s">
        <v>12</v>
      </c>
      <c r="C3109" t="s">
        <v>34</v>
      </c>
      <c r="D3109" t="s">
        <v>35</v>
      </c>
      <c r="E3109" t="s">
        <v>97</v>
      </c>
      <c r="F3109" t="s">
        <v>86</v>
      </c>
      <c r="G3109" s="35">
        <v>2750</v>
      </c>
    </row>
    <row r="3110" spans="1:7" x14ac:dyDescent="0.35">
      <c r="A3110">
        <v>2003</v>
      </c>
      <c r="B3110" t="s">
        <v>12</v>
      </c>
      <c r="C3110" t="s">
        <v>34</v>
      </c>
      <c r="D3110" t="s">
        <v>35</v>
      </c>
      <c r="E3110" t="s">
        <v>97</v>
      </c>
      <c r="F3110" t="s">
        <v>86</v>
      </c>
      <c r="G3110" s="35">
        <v>750</v>
      </c>
    </row>
    <row r="3111" spans="1:7" x14ac:dyDescent="0.35">
      <c r="A3111">
        <v>2004</v>
      </c>
      <c r="B3111" t="s">
        <v>12</v>
      </c>
      <c r="C3111" t="s">
        <v>34</v>
      </c>
      <c r="D3111" t="s">
        <v>35</v>
      </c>
      <c r="E3111" t="s">
        <v>97</v>
      </c>
      <c r="F3111" t="s">
        <v>86</v>
      </c>
      <c r="G3111" s="35">
        <v>1350</v>
      </c>
    </row>
    <row r="3112" spans="1:7" x14ac:dyDescent="0.35">
      <c r="A3112">
        <v>2005</v>
      </c>
      <c r="B3112" t="s">
        <v>12</v>
      </c>
      <c r="C3112" t="s">
        <v>34</v>
      </c>
      <c r="D3112" t="s">
        <v>35</v>
      </c>
      <c r="E3112" t="s">
        <v>97</v>
      </c>
      <c r="F3112" t="s">
        <v>86</v>
      </c>
      <c r="G3112" s="35">
        <v>15745</v>
      </c>
    </row>
    <row r="3113" spans="1:7" x14ac:dyDescent="0.35">
      <c r="A3113">
        <v>2006</v>
      </c>
      <c r="B3113" t="s">
        <v>12</v>
      </c>
      <c r="C3113" t="s">
        <v>34</v>
      </c>
      <c r="D3113" t="s">
        <v>35</v>
      </c>
      <c r="E3113" t="s">
        <v>97</v>
      </c>
      <c r="F3113" t="s">
        <v>86</v>
      </c>
      <c r="G3113" s="35">
        <v>7300</v>
      </c>
    </row>
    <row r="3114" spans="1:7" x14ac:dyDescent="0.35">
      <c r="A3114">
        <v>2007</v>
      </c>
      <c r="B3114" t="s">
        <v>12</v>
      </c>
      <c r="C3114" t="s">
        <v>34</v>
      </c>
      <c r="D3114" t="s">
        <v>35</v>
      </c>
      <c r="E3114" t="s">
        <v>97</v>
      </c>
      <c r="F3114" t="s">
        <v>86</v>
      </c>
      <c r="G3114" s="35">
        <v>4900</v>
      </c>
    </row>
    <row r="3115" spans="1:7" x14ac:dyDescent="0.35">
      <c r="A3115">
        <v>2008</v>
      </c>
      <c r="B3115" t="s">
        <v>12</v>
      </c>
      <c r="C3115" t="s">
        <v>34</v>
      </c>
      <c r="D3115" t="s">
        <v>35</v>
      </c>
      <c r="E3115" t="s">
        <v>97</v>
      </c>
      <c r="F3115" t="s">
        <v>86</v>
      </c>
      <c r="G3115" s="35">
        <v>27875</v>
      </c>
    </row>
    <row r="3116" spans="1:7" x14ac:dyDescent="0.35">
      <c r="A3116">
        <v>2009</v>
      </c>
      <c r="B3116" t="s">
        <v>12</v>
      </c>
      <c r="C3116" t="s">
        <v>34</v>
      </c>
      <c r="D3116" t="s">
        <v>35</v>
      </c>
      <c r="E3116" t="s">
        <v>97</v>
      </c>
      <c r="F3116" t="s">
        <v>86</v>
      </c>
      <c r="G3116" s="35">
        <v>4500</v>
      </c>
    </row>
    <row r="3117" spans="1:7" x14ac:dyDescent="0.35">
      <c r="A3117">
        <v>2010</v>
      </c>
      <c r="B3117" t="s">
        <v>12</v>
      </c>
      <c r="C3117" t="s">
        <v>34</v>
      </c>
      <c r="D3117" t="s">
        <v>35</v>
      </c>
      <c r="E3117" t="s">
        <v>97</v>
      </c>
      <c r="F3117" t="s">
        <v>86</v>
      </c>
      <c r="G3117" s="35">
        <v>30670</v>
      </c>
    </row>
    <row r="3118" spans="1:7" x14ac:dyDescent="0.35">
      <c r="A3118">
        <v>2011</v>
      </c>
      <c r="B3118" t="s">
        <v>12</v>
      </c>
      <c r="C3118" t="s">
        <v>34</v>
      </c>
      <c r="D3118" t="s">
        <v>35</v>
      </c>
      <c r="E3118" t="s">
        <v>97</v>
      </c>
      <c r="F3118" t="s">
        <v>86</v>
      </c>
      <c r="G3118" s="35">
        <v>8000</v>
      </c>
    </row>
    <row r="3119" spans="1:7" x14ac:dyDescent="0.35">
      <c r="A3119">
        <v>2012</v>
      </c>
      <c r="B3119" t="s">
        <v>12</v>
      </c>
      <c r="C3119" t="s">
        <v>34</v>
      </c>
      <c r="D3119" t="s">
        <v>35</v>
      </c>
      <c r="E3119" t="s">
        <v>97</v>
      </c>
      <c r="F3119" t="s">
        <v>86</v>
      </c>
      <c r="G3119" s="35">
        <v>25850</v>
      </c>
    </row>
    <row r="3120" spans="1:7" x14ac:dyDescent="0.35">
      <c r="A3120">
        <v>2013</v>
      </c>
      <c r="B3120" t="s">
        <v>12</v>
      </c>
      <c r="C3120" t="s">
        <v>34</v>
      </c>
      <c r="D3120" t="s">
        <v>35</v>
      </c>
      <c r="E3120" t="s">
        <v>97</v>
      </c>
      <c r="F3120" t="s">
        <v>86</v>
      </c>
      <c r="G3120" s="35">
        <v>3100</v>
      </c>
    </row>
    <row r="3121" spans="1:7" x14ac:dyDescent="0.35">
      <c r="A3121">
        <v>2014</v>
      </c>
      <c r="B3121" t="s">
        <v>12</v>
      </c>
      <c r="C3121" t="s">
        <v>34</v>
      </c>
      <c r="D3121" t="s">
        <v>35</v>
      </c>
      <c r="E3121" t="s">
        <v>97</v>
      </c>
      <c r="F3121" t="s">
        <v>86</v>
      </c>
      <c r="G3121" s="35">
        <v>3400</v>
      </c>
    </row>
    <row r="3122" spans="1:7" x14ac:dyDescent="0.35">
      <c r="A3122">
        <v>2015</v>
      </c>
      <c r="B3122" t="s">
        <v>12</v>
      </c>
      <c r="C3122" t="s">
        <v>34</v>
      </c>
      <c r="D3122" t="s">
        <v>35</v>
      </c>
      <c r="E3122" t="s">
        <v>97</v>
      </c>
      <c r="F3122" t="s">
        <v>86</v>
      </c>
      <c r="G3122" s="35">
        <v>2700</v>
      </c>
    </row>
    <row r="3123" spans="1:7" x14ac:dyDescent="0.35">
      <c r="A3123">
        <v>2016</v>
      </c>
      <c r="B3123" t="s">
        <v>12</v>
      </c>
      <c r="C3123" t="s">
        <v>34</v>
      </c>
      <c r="D3123" t="s">
        <v>35</v>
      </c>
      <c r="E3123" t="s">
        <v>97</v>
      </c>
      <c r="F3123" t="s">
        <v>86</v>
      </c>
      <c r="G3123" s="35">
        <v>9750</v>
      </c>
    </row>
    <row r="3124" spans="1:7" x14ac:dyDescent="0.35">
      <c r="A3124">
        <v>2000</v>
      </c>
      <c r="B3124" t="s">
        <v>12</v>
      </c>
      <c r="C3124" t="s">
        <v>36</v>
      </c>
      <c r="D3124" t="s">
        <v>37</v>
      </c>
      <c r="E3124" t="s">
        <v>97</v>
      </c>
      <c r="F3124" t="s">
        <v>86</v>
      </c>
      <c r="G3124" s="35">
        <v>6600</v>
      </c>
    </row>
    <row r="3125" spans="1:7" x14ac:dyDescent="0.35">
      <c r="A3125">
        <v>2001</v>
      </c>
      <c r="B3125" t="s">
        <v>12</v>
      </c>
      <c r="C3125" t="s">
        <v>36</v>
      </c>
      <c r="D3125" t="s">
        <v>37</v>
      </c>
      <c r="E3125" t="s">
        <v>97</v>
      </c>
      <c r="F3125" t="s">
        <v>86</v>
      </c>
      <c r="G3125" s="35">
        <v>4385</v>
      </c>
    </row>
    <row r="3126" spans="1:7" x14ac:dyDescent="0.35">
      <c r="A3126">
        <v>2002</v>
      </c>
      <c r="B3126" t="s">
        <v>12</v>
      </c>
      <c r="C3126" t="s">
        <v>36</v>
      </c>
      <c r="D3126" t="s">
        <v>37</v>
      </c>
      <c r="E3126" t="s">
        <v>97</v>
      </c>
      <c r="F3126" t="s">
        <v>86</v>
      </c>
      <c r="G3126" s="35">
        <v>4900</v>
      </c>
    </row>
    <row r="3127" spans="1:7" x14ac:dyDescent="0.35">
      <c r="A3127">
        <v>2003</v>
      </c>
      <c r="B3127" t="s">
        <v>12</v>
      </c>
      <c r="C3127" t="s">
        <v>36</v>
      </c>
      <c r="D3127" t="s">
        <v>37</v>
      </c>
      <c r="E3127" t="s">
        <v>97</v>
      </c>
      <c r="F3127" t="s">
        <v>86</v>
      </c>
      <c r="G3127" s="35">
        <v>1250</v>
      </c>
    </row>
    <row r="3128" spans="1:7" x14ac:dyDescent="0.35">
      <c r="A3128">
        <v>2004</v>
      </c>
      <c r="B3128" t="s">
        <v>12</v>
      </c>
      <c r="C3128" t="s">
        <v>36</v>
      </c>
      <c r="D3128" t="s">
        <v>37</v>
      </c>
      <c r="E3128" t="s">
        <v>97</v>
      </c>
      <c r="F3128" t="s">
        <v>86</v>
      </c>
      <c r="G3128" s="35">
        <v>3200</v>
      </c>
    </row>
    <row r="3129" spans="1:7" x14ac:dyDescent="0.35">
      <c r="A3129">
        <v>2005</v>
      </c>
      <c r="B3129" t="s">
        <v>12</v>
      </c>
      <c r="C3129" t="s">
        <v>36</v>
      </c>
      <c r="D3129" t="s">
        <v>37</v>
      </c>
      <c r="E3129" t="s">
        <v>97</v>
      </c>
      <c r="F3129" t="s">
        <v>86</v>
      </c>
      <c r="G3129" s="35">
        <v>1400</v>
      </c>
    </row>
    <row r="3130" spans="1:7" x14ac:dyDescent="0.35">
      <c r="A3130">
        <v>2006</v>
      </c>
      <c r="B3130" t="s">
        <v>12</v>
      </c>
      <c r="C3130" t="s">
        <v>36</v>
      </c>
      <c r="D3130" t="s">
        <v>37</v>
      </c>
      <c r="E3130" t="s">
        <v>97</v>
      </c>
      <c r="F3130" t="s">
        <v>86</v>
      </c>
      <c r="G3130" s="35">
        <v>5200</v>
      </c>
    </row>
    <row r="3131" spans="1:7" x14ac:dyDescent="0.35">
      <c r="A3131">
        <v>2007</v>
      </c>
      <c r="B3131" t="s">
        <v>12</v>
      </c>
      <c r="C3131" t="s">
        <v>36</v>
      </c>
      <c r="D3131" t="s">
        <v>37</v>
      </c>
      <c r="E3131" t="s">
        <v>97</v>
      </c>
      <c r="F3131" t="s">
        <v>86</v>
      </c>
      <c r="G3131" s="35">
        <v>1900</v>
      </c>
    </row>
    <row r="3132" spans="1:7" x14ac:dyDescent="0.35">
      <c r="A3132">
        <v>2008</v>
      </c>
      <c r="B3132" t="s">
        <v>12</v>
      </c>
      <c r="C3132" t="s">
        <v>36</v>
      </c>
      <c r="D3132" t="s">
        <v>37</v>
      </c>
      <c r="E3132" t="s">
        <v>97</v>
      </c>
      <c r="F3132" t="s">
        <v>86</v>
      </c>
      <c r="G3132" s="35">
        <v>5500</v>
      </c>
    </row>
    <row r="3133" spans="1:7" x14ac:dyDescent="0.35">
      <c r="A3133">
        <v>2009</v>
      </c>
      <c r="B3133" t="s">
        <v>12</v>
      </c>
      <c r="C3133" t="s">
        <v>36</v>
      </c>
      <c r="D3133" t="s">
        <v>37</v>
      </c>
      <c r="E3133" t="s">
        <v>97</v>
      </c>
      <c r="F3133" t="s">
        <v>86</v>
      </c>
      <c r="G3133" s="35">
        <v>18150</v>
      </c>
    </row>
    <row r="3134" spans="1:7" x14ac:dyDescent="0.35">
      <c r="A3134">
        <v>2010</v>
      </c>
      <c r="B3134" t="s">
        <v>12</v>
      </c>
      <c r="C3134" t="s">
        <v>36</v>
      </c>
      <c r="D3134" t="s">
        <v>37</v>
      </c>
      <c r="E3134" t="s">
        <v>97</v>
      </c>
      <c r="F3134" t="s">
        <v>86</v>
      </c>
      <c r="G3134" s="35">
        <v>3400</v>
      </c>
    </row>
    <row r="3135" spans="1:7" x14ac:dyDescent="0.35">
      <c r="A3135">
        <v>2011</v>
      </c>
      <c r="B3135" t="s">
        <v>12</v>
      </c>
      <c r="C3135" t="s">
        <v>36</v>
      </c>
      <c r="D3135" t="s">
        <v>37</v>
      </c>
      <c r="E3135" t="s">
        <v>97</v>
      </c>
      <c r="F3135" t="s">
        <v>86</v>
      </c>
      <c r="G3135" s="35">
        <v>4485</v>
      </c>
    </row>
    <row r="3136" spans="1:7" x14ac:dyDescent="0.35">
      <c r="A3136">
        <v>2012</v>
      </c>
      <c r="B3136" t="s">
        <v>12</v>
      </c>
      <c r="C3136" t="s">
        <v>36</v>
      </c>
      <c r="D3136" t="s">
        <v>37</v>
      </c>
      <c r="E3136" t="s">
        <v>97</v>
      </c>
      <c r="F3136" t="s">
        <v>86</v>
      </c>
      <c r="G3136" s="35">
        <v>5450</v>
      </c>
    </row>
    <row r="3137" spans="1:7" x14ac:dyDescent="0.35">
      <c r="A3137">
        <v>2013</v>
      </c>
      <c r="B3137" t="s">
        <v>12</v>
      </c>
      <c r="C3137" t="s">
        <v>36</v>
      </c>
      <c r="D3137" t="s">
        <v>37</v>
      </c>
      <c r="E3137" t="s">
        <v>97</v>
      </c>
      <c r="F3137" t="s">
        <v>86</v>
      </c>
      <c r="G3137" s="35">
        <v>4900</v>
      </c>
    </row>
    <row r="3138" spans="1:7" x14ac:dyDescent="0.35">
      <c r="A3138">
        <v>2014</v>
      </c>
      <c r="B3138" t="s">
        <v>12</v>
      </c>
      <c r="C3138" t="s">
        <v>36</v>
      </c>
      <c r="D3138" t="s">
        <v>37</v>
      </c>
      <c r="E3138" t="s">
        <v>97</v>
      </c>
      <c r="F3138" t="s">
        <v>86</v>
      </c>
      <c r="G3138" s="35">
        <v>5000</v>
      </c>
    </row>
    <row r="3139" spans="1:7" x14ac:dyDescent="0.35">
      <c r="A3139">
        <v>2015</v>
      </c>
      <c r="B3139" t="s">
        <v>12</v>
      </c>
      <c r="C3139" t="s">
        <v>36</v>
      </c>
      <c r="D3139" t="s">
        <v>37</v>
      </c>
      <c r="E3139" t="s">
        <v>97</v>
      </c>
      <c r="F3139" t="s">
        <v>86</v>
      </c>
      <c r="G3139" s="35">
        <v>4100</v>
      </c>
    </row>
    <row r="3140" spans="1:7" x14ac:dyDescent="0.35">
      <c r="A3140">
        <v>2016</v>
      </c>
      <c r="B3140" t="s">
        <v>12</v>
      </c>
      <c r="C3140" t="s">
        <v>36</v>
      </c>
      <c r="D3140" t="s">
        <v>37</v>
      </c>
      <c r="E3140" t="s">
        <v>97</v>
      </c>
      <c r="F3140" t="s">
        <v>86</v>
      </c>
      <c r="G3140" s="35">
        <v>2090</v>
      </c>
    </row>
    <row r="3141" spans="1:7" x14ac:dyDescent="0.35">
      <c r="A3141">
        <v>2000</v>
      </c>
      <c r="B3141" t="s">
        <v>12</v>
      </c>
      <c r="C3141" t="s">
        <v>38</v>
      </c>
      <c r="D3141" t="s">
        <v>39</v>
      </c>
      <c r="E3141" t="s">
        <v>97</v>
      </c>
      <c r="F3141" t="s">
        <v>86</v>
      </c>
      <c r="G3141" s="35">
        <v>5750</v>
      </c>
    </row>
    <row r="3142" spans="1:7" x14ac:dyDescent="0.35">
      <c r="A3142">
        <v>2001</v>
      </c>
      <c r="B3142" t="s">
        <v>12</v>
      </c>
      <c r="C3142" t="s">
        <v>38</v>
      </c>
      <c r="D3142" t="s">
        <v>39</v>
      </c>
      <c r="E3142" t="s">
        <v>97</v>
      </c>
      <c r="F3142" t="s">
        <v>86</v>
      </c>
      <c r="G3142" s="35">
        <v>6025</v>
      </c>
    </row>
    <row r="3143" spans="1:7" x14ac:dyDescent="0.35">
      <c r="A3143">
        <v>2002</v>
      </c>
      <c r="B3143" t="s">
        <v>12</v>
      </c>
      <c r="C3143" t="s">
        <v>38</v>
      </c>
      <c r="D3143" t="s">
        <v>39</v>
      </c>
      <c r="E3143" t="s">
        <v>97</v>
      </c>
      <c r="F3143" t="s">
        <v>86</v>
      </c>
      <c r="G3143" s="35">
        <v>4200</v>
      </c>
    </row>
    <row r="3144" spans="1:7" x14ac:dyDescent="0.35">
      <c r="A3144">
        <v>2003</v>
      </c>
      <c r="B3144" t="s">
        <v>12</v>
      </c>
      <c r="C3144" t="s">
        <v>38</v>
      </c>
      <c r="D3144" t="s">
        <v>39</v>
      </c>
      <c r="E3144" t="s">
        <v>97</v>
      </c>
      <c r="F3144" t="s">
        <v>86</v>
      </c>
      <c r="G3144" s="35">
        <v>250</v>
      </c>
    </row>
    <row r="3145" spans="1:7" x14ac:dyDescent="0.35">
      <c r="A3145">
        <v>2004</v>
      </c>
      <c r="B3145" t="s">
        <v>12</v>
      </c>
      <c r="C3145" t="s">
        <v>38</v>
      </c>
      <c r="D3145" t="s">
        <v>39</v>
      </c>
      <c r="E3145" t="s">
        <v>97</v>
      </c>
      <c r="F3145" t="s">
        <v>86</v>
      </c>
      <c r="G3145" s="35">
        <v>3875</v>
      </c>
    </row>
    <row r="3146" spans="1:7" x14ac:dyDescent="0.35">
      <c r="A3146">
        <v>2005</v>
      </c>
      <c r="B3146" t="s">
        <v>12</v>
      </c>
      <c r="C3146" t="s">
        <v>38</v>
      </c>
      <c r="D3146" t="s">
        <v>39</v>
      </c>
      <c r="E3146" t="s">
        <v>97</v>
      </c>
      <c r="F3146" t="s">
        <v>86</v>
      </c>
      <c r="G3146" s="35">
        <v>4500</v>
      </c>
    </row>
    <row r="3147" spans="1:7" x14ac:dyDescent="0.35">
      <c r="A3147">
        <v>2006</v>
      </c>
      <c r="B3147" t="s">
        <v>12</v>
      </c>
      <c r="C3147" t="s">
        <v>38</v>
      </c>
      <c r="D3147" t="s">
        <v>39</v>
      </c>
      <c r="E3147" t="s">
        <v>97</v>
      </c>
      <c r="F3147" t="s">
        <v>86</v>
      </c>
      <c r="G3147" s="35">
        <v>16400</v>
      </c>
    </row>
    <row r="3148" spans="1:7" x14ac:dyDescent="0.35">
      <c r="A3148">
        <v>2007</v>
      </c>
      <c r="B3148" t="s">
        <v>12</v>
      </c>
      <c r="C3148" t="s">
        <v>38</v>
      </c>
      <c r="D3148" t="s">
        <v>39</v>
      </c>
      <c r="E3148" t="s">
        <v>97</v>
      </c>
      <c r="F3148" t="s">
        <v>86</v>
      </c>
    </row>
    <row r="3149" spans="1:7" x14ac:dyDescent="0.35">
      <c r="A3149">
        <v>2008</v>
      </c>
      <c r="B3149" t="s">
        <v>12</v>
      </c>
      <c r="C3149" t="s">
        <v>38</v>
      </c>
      <c r="D3149" t="s">
        <v>39</v>
      </c>
      <c r="E3149" t="s">
        <v>97</v>
      </c>
      <c r="F3149" t="s">
        <v>86</v>
      </c>
      <c r="G3149" s="35">
        <v>600</v>
      </c>
    </row>
    <row r="3150" spans="1:7" x14ac:dyDescent="0.35">
      <c r="A3150">
        <v>2009</v>
      </c>
      <c r="B3150" t="s">
        <v>12</v>
      </c>
      <c r="C3150" t="s">
        <v>38</v>
      </c>
      <c r="D3150" t="s">
        <v>39</v>
      </c>
      <c r="E3150" t="s">
        <v>97</v>
      </c>
      <c r="F3150" t="s">
        <v>86</v>
      </c>
      <c r="G3150" s="35">
        <v>20400</v>
      </c>
    </row>
    <row r="3151" spans="1:7" x14ac:dyDescent="0.35">
      <c r="A3151">
        <v>2010</v>
      </c>
      <c r="B3151" t="s">
        <v>12</v>
      </c>
      <c r="C3151" t="s">
        <v>38</v>
      </c>
      <c r="D3151" t="s">
        <v>39</v>
      </c>
      <c r="E3151" t="s">
        <v>97</v>
      </c>
      <c r="F3151" t="s">
        <v>86</v>
      </c>
      <c r="G3151" s="35">
        <v>6500</v>
      </c>
    </row>
    <row r="3152" spans="1:7" x14ac:dyDescent="0.35">
      <c r="A3152">
        <v>2011</v>
      </c>
      <c r="B3152" t="s">
        <v>12</v>
      </c>
      <c r="C3152" t="s">
        <v>38</v>
      </c>
      <c r="D3152" t="s">
        <v>39</v>
      </c>
      <c r="E3152" t="s">
        <v>97</v>
      </c>
      <c r="F3152" t="s">
        <v>86</v>
      </c>
    </row>
    <row r="3153" spans="1:7" x14ac:dyDescent="0.35">
      <c r="A3153">
        <v>2012</v>
      </c>
      <c r="B3153" t="s">
        <v>12</v>
      </c>
      <c r="C3153" t="s">
        <v>38</v>
      </c>
      <c r="D3153" t="s">
        <v>39</v>
      </c>
      <c r="E3153" t="s">
        <v>97</v>
      </c>
      <c r="F3153" t="s">
        <v>86</v>
      </c>
      <c r="G3153" s="35">
        <v>5450</v>
      </c>
    </row>
    <row r="3154" spans="1:7" x14ac:dyDescent="0.35">
      <c r="A3154">
        <v>2013</v>
      </c>
      <c r="B3154" t="s">
        <v>12</v>
      </c>
      <c r="C3154" t="s">
        <v>38</v>
      </c>
      <c r="D3154" t="s">
        <v>39</v>
      </c>
      <c r="E3154" t="s">
        <v>97</v>
      </c>
      <c r="F3154" t="s">
        <v>86</v>
      </c>
      <c r="G3154" s="35">
        <v>500</v>
      </c>
    </row>
    <row r="3155" spans="1:7" x14ac:dyDescent="0.35">
      <c r="A3155">
        <v>2014</v>
      </c>
      <c r="B3155" t="s">
        <v>12</v>
      </c>
      <c r="C3155" t="s">
        <v>38</v>
      </c>
      <c r="D3155" t="s">
        <v>39</v>
      </c>
      <c r="E3155" t="s">
        <v>97</v>
      </c>
      <c r="F3155" t="s">
        <v>86</v>
      </c>
      <c r="G3155" s="35">
        <v>4950</v>
      </c>
    </row>
    <row r="3156" spans="1:7" x14ac:dyDescent="0.35">
      <c r="A3156">
        <v>2015</v>
      </c>
      <c r="B3156" t="s">
        <v>12</v>
      </c>
      <c r="C3156" t="s">
        <v>38</v>
      </c>
      <c r="D3156" t="s">
        <v>39</v>
      </c>
      <c r="E3156" t="s">
        <v>97</v>
      </c>
      <c r="F3156" t="s">
        <v>86</v>
      </c>
      <c r="G3156" s="35">
        <v>8890</v>
      </c>
    </row>
    <row r="3157" spans="1:7" x14ac:dyDescent="0.35">
      <c r="A3157">
        <v>2016</v>
      </c>
      <c r="B3157" t="s">
        <v>12</v>
      </c>
      <c r="C3157" t="s">
        <v>38</v>
      </c>
      <c r="D3157" t="s">
        <v>39</v>
      </c>
      <c r="E3157" t="s">
        <v>97</v>
      </c>
      <c r="F3157" t="s">
        <v>86</v>
      </c>
      <c r="G3157" s="35">
        <v>50</v>
      </c>
    </row>
    <row r="3158" spans="1:7" x14ac:dyDescent="0.35">
      <c r="A3158">
        <v>2000</v>
      </c>
      <c r="B3158" t="s">
        <v>12</v>
      </c>
      <c r="C3158" t="s">
        <v>13</v>
      </c>
      <c r="D3158" t="s">
        <v>14</v>
      </c>
      <c r="E3158" t="s">
        <v>97</v>
      </c>
      <c r="F3158" t="s">
        <v>86</v>
      </c>
      <c r="G3158" s="35">
        <v>1450</v>
      </c>
    </row>
    <row r="3159" spans="1:7" x14ac:dyDescent="0.35">
      <c r="A3159">
        <v>2001</v>
      </c>
      <c r="B3159" t="s">
        <v>12</v>
      </c>
      <c r="C3159" t="s">
        <v>13</v>
      </c>
      <c r="D3159" t="s">
        <v>14</v>
      </c>
      <c r="E3159" t="s">
        <v>97</v>
      </c>
      <c r="F3159" t="s">
        <v>86</v>
      </c>
      <c r="G3159" s="35">
        <v>14750</v>
      </c>
    </row>
    <row r="3160" spans="1:7" x14ac:dyDescent="0.35">
      <c r="A3160">
        <v>2002</v>
      </c>
      <c r="B3160" t="s">
        <v>12</v>
      </c>
      <c r="C3160" t="s">
        <v>13</v>
      </c>
      <c r="D3160" t="s">
        <v>14</v>
      </c>
      <c r="E3160" t="s">
        <v>97</v>
      </c>
      <c r="F3160" t="s">
        <v>86</v>
      </c>
    </row>
    <row r="3161" spans="1:7" x14ac:dyDescent="0.35">
      <c r="A3161">
        <v>2003</v>
      </c>
      <c r="B3161" t="s">
        <v>12</v>
      </c>
      <c r="C3161" t="s">
        <v>13</v>
      </c>
      <c r="D3161" t="s">
        <v>14</v>
      </c>
      <c r="E3161" t="s">
        <v>97</v>
      </c>
      <c r="F3161" t="s">
        <v>86</v>
      </c>
    </row>
    <row r="3162" spans="1:7" x14ac:dyDescent="0.35">
      <c r="A3162">
        <v>2004</v>
      </c>
      <c r="B3162" t="s">
        <v>12</v>
      </c>
      <c r="C3162" t="s">
        <v>13</v>
      </c>
      <c r="D3162" t="s">
        <v>14</v>
      </c>
      <c r="E3162" t="s">
        <v>97</v>
      </c>
      <c r="F3162" t="s">
        <v>86</v>
      </c>
    </row>
    <row r="3163" spans="1:7" x14ac:dyDescent="0.35">
      <c r="A3163">
        <v>2005</v>
      </c>
      <c r="B3163" t="s">
        <v>12</v>
      </c>
      <c r="C3163" t="s">
        <v>13</v>
      </c>
      <c r="D3163" t="s">
        <v>14</v>
      </c>
      <c r="E3163" t="s">
        <v>97</v>
      </c>
      <c r="F3163" t="s">
        <v>86</v>
      </c>
    </row>
    <row r="3164" spans="1:7" x14ac:dyDescent="0.35">
      <c r="A3164">
        <v>2006</v>
      </c>
      <c r="B3164" t="s">
        <v>12</v>
      </c>
      <c r="C3164" t="s">
        <v>13</v>
      </c>
      <c r="D3164" t="s">
        <v>14</v>
      </c>
      <c r="E3164" t="s">
        <v>97</v>
      </c>
      <c r="F3164" t="s">
        <v>86</v>
      </c>
    </row>
    <row r="3165" spans="1:7" x14ac:dyDescent="0.35">
      <c r="A3165">
        <v>2007</v>
      </c>
      <c r="B3165" t="s">
        <v>12</v>
      </c>
      <c r="C3165" t="s">
        <v>13</v>
      </c>
      <c r="D3165" t="s">
        <v>14</v>
      </c>
      <c r="E3165" t="s">
        <v>97</v>
      </c>
      <c r="F3165" t="s">
        <v>86</v>
      </c>
    </row>
    <row r="3166" spans="1:7" x14ac:dyDescent="0.35">
      <c r="A3166">
        <v>2008</v>
      </c>
      <c r="B3166" t="s">
        <v>12</v>
      </c>
      <c r="C3166" t="s">
        <v>13</v>
      </c>
      <c r="D3166" t="s">
        <v>14</v>
      </c>
      <c r="E3166" t="s">
        <v>97</v>
      </c>
      <c r="F3166" t="s">
        <v>86</v>
      </c>
      <c r="G3166" s="35">
        <v>500</v>
      </c>
    </row>
    <row r="3167" spans="1:7" x14ac:dyDescent="0.35">
      <c r="A3167">
        <v>2009</v>
      </c>
      <c r="B3167" t="s">
        <v>12</v>
      </c>
      <c r="C3167" t="s">
        <v>13</v>
      </c>
      <c r="D3167" t="s">
        <v>14</v>
      </c>
      <c r="E3167" t="s">
        <v>97</v>
      </c>
      <c r="F3167" t="s">
        <v>86</v>
      </c>
      <c r="G3167" s="35">
        <v>300</v>
      </c>
    </row>
    <row r="3168" spans="1:7" x14ac:dyDescent="0.35">
      <c r="A3168">
        <v>2010</v>
      </c>
      <c r="B3168" t="s">
        <v>12</v>
      </c>
      <c r="C3168" t="s">
        <v>13</v>
      </c>
      <c r="D3168" t="s">
        <v>14</v>
      </c>
      <c r="E3168" t="s">
        <v>97</v>
      </c>
      <c r="F3168" t="s">
        <v>86</v>
      </c>
    </row>
    <row r="3169" spans="1:7" x14ac:dyDescent="0.35">
      <c r="A3169">
        <v>2011</v>
      </c>
      <c r="B3169" t="s">
        <v>12</v>
      </c>
      <c r="C3169" t="s">
        <v>13</v>
      </c>
      <c r="D3169" t="s">
        <v>14</v>
      </c>
      <c r="E3169" t="s">
        <v>97</v>
      </c>
      <c r="F3169" t="s">
        <v>86</v>
      </c>
    </row>
    <row r="3170" spans="1:7" x14ac:dyDescent="0.35">
      <c r="A3170">
        <v>2012</v>
      </c>
      <c r="B3170" t="s">
        <v>12</v>
      </c>
      <c r="C3170" t="s">
        <v>13</v>
      </c>
      <c r="D3170" t="s">
        <v>14</v>
      </c>
      <c r="E3170" t="s">
        <v>97</v>
      </c>
      <c r="F3170" t="s">
        <v>86</v>
      </c>
    </row>
    <row r="3171" spans="1:7" x14ac:dyDescent="0.35">
      <c r="A3171">
        <v>2013</v>
      </c>
      <c r="B3171" t="s">
        <v>12</v>
      </c>
      <c r="C3171" t="s">
        <v>13</v>
      </c>
      <c r="D3171" t="s">
        <v>14</v>
      </c>
      <c r="E3171" t="s">
        <v>97</v>
      </c>
      <c r="F3171" t="s">
        <v>86</v>
      </c>
    </row>
    <row r="3172" spans="1:7" x14ac:dyDescent="0.35">
      <c r="A3172">
        <v>2014</v>
      </c>
      <c r="B3172" t="s">
        <v>12</v>
      </c>
      <c r="C3172" t="s">
        <v>13</v>
      </c>
      <c r="D3172" t="s">
        <v>14</v>
      </c>
      <c r="E3172" t="s">
        <v>97</v>
      </c>
      <c r="F3172" t="s">
        <v>86</v>
      </c>
    </row>
    <row r="3173" spans="1:7" x14ac:dyDescent="0.35">
      <c r="A3173">
        <v>2015</v>
      </c>
      <c r="B3173" t="s">
        <v>12</v>
      </c>
      <c r="C3173" t="s">
        <v>13</v>
      </c>
      <c r="D3173" t="s">
        <v>14</v>
      </c>
      <c r="E3173" t="s">
        <v>97</v>
      </c>
      <c r="F3173" t="s">
        <v>86</v>
      </c>
      <c r="G3173" s="35">
        <v>300</v>
      </c>
    </row>
    <row r="3174" spans="1:7" x14ac:dyDescent="0.35">
      <c r="A3174">
        <v>2016</v>
      </c>
      <c r="B3174" t="s">
        <v>12</v>
      </c>
      <c r="C3174" t="s">
        <v>13</v>
      </c>
      <c r="D3174" t="s">
        <v>14</v>
      </c>
      <c r="E3174" t="s">
        <v>97</v>
      </c>
      <c r="F3174" t="s">
        <v>86</v>
      </c>
    </row>
    <row r="3175" spans="1:7" x14ac:dyDescent="0.35">
      <c r="A3175">
        <v>2000</v>
      </c>
      <c r="B3175" t="s">
        <v>12</v>
      </c>
      <c r="C3175" t="s">
        <v>40</v>
      </c>
      <c r="D3175" t="s">
        <v>41</v>
      </c>
      <c r="E3175" t="s">
        <v>97</v>
      </c>
      <c r="F3175" t="s">
        <v>86</v>
      </c>
      <c r="G3175" s="35">
        <v>600</v>
      </c>
    </row>
    <row r="3176" spans="1:7" x14ac:dyDescent="0.35">
      <c r="A3176">
        <v>2001</v>
      </c>
      <c r="B3176" t="s">
        <v>12</v>
      </c>
      <c r="C3176" t="s">
        <v>40</v>
      </c>
      <c r="D3176" t="s">
        <v>41</v>
      </c>
      <c r="E3176" t="s">
        <v>97</v>
      </c>
      <c r="F3176" t="s">
        <v>86</v>
      </c>
      <c r="G3176" s="35">
        <v>500</v>
      </c>
    </row>
    <row r="3177" spans="1:7" x14ac:dyDescent="0.35">
      <c r="A3177">
        <v>2002</v>
      </c>
      <c r="B3177" t="s">
        <v>12</v>
      </c>
      <c r="C3177" t="s">
        <v>40</v>
      </c>
      <c r="D3177" t="s">
        <v>41</v>
      </c>
      <c r="E3177" t="s">
        <v>97</v>
      </c>
      <c r="F3177" t="s">
        <v>86</v>
      </c>
      <c r="G3177" s="35">
        <v>450</v>
      </c>
    </row>
    <row r="3178" spans="1:7" x14ac:dyDescent="0.35">
      <c r="A3178">
        <v>2003</v>
      </c>
      <c r="B3178" t="s">
        <v>12</v>
      </c>
      <c r="C3178" t="s">
        <v>40</v>
      </c>
      <c r="D3178" t="s">
        <v>41</v>
      </c>
      <c r="E3178" t="s">
        <v>97</v>
      </c>
      <c r="F3178" t="s">
        <v>86</v>
      </c>
    </row>
    <row r="3179" spans="1:7" x14ac:dyDescent="0.35">
      <c r="A3179">
        <v>2004</v>
      </c>
      <c r="B3179" t="s">
        <v>12</v>
      </c>
      <c r="C3179" t="s">
        <v>40</v>
      </c>
      <c r="D3179" t="s">
        <v>41</v>
      </c>
      <c r="E3179" t="s">
        <v>97</v>
      </c>
      <c r="F3179" t="s">
        <v>86</v>
      </c>
    </row>
    <row r="3180" spans="1:7" x14ac:dyDescent="0.35">
      <c r="A3180">
        <v>2005</v>
      </c>
      <c r="B3180" t="s">
        <v>12</v>
      </c>
      <c r="C3180" t="s">
        <v>40</v>
      </c>
      <c r="D3180" t="s">
        <v>41</v>
      </c>
      <c r="E3180" t="s">
        <v>97</v>
      </c>
      <c r="F3180" t="s">
        <v>86</v>
      </c>
    </row>
    <row r="3181" spans="1:7" x14ac:dyDescent="0.35">
      <c r="A3181">
        <v>2006</v>
      </c>
      <c r="B3181" t="s">
        <v>12</v>
      </c>
      <c r="C3181" t="s">
        <v>40</v>
      </c>
      <c r="D3181" t="s">
        <v>41</v>
      </c>
      <c r="E3181" t="s">
        <v>97</v>
      </c>
      <c r="F3181" t="s">
        <v>86</v>
      </c>
    </row>
    <row r="3182" spans="1:7" x14ac:dyDescent="0.35">
      <c r="A3182">
        <v>2007</v>
      </c>
      <c r="B3182" t="s">
        <v>12</v>
      </c>
      <c r="C3182" t="s">
        <v>40</v>
      </c>
      <c r="D3182" t="s">
        <v>41</v>
      </c>
      <c r="E3182" t="s">
        <v>97</v>
      </c>
      <c r="F3182" t="s">
        <v>86</v>
      </c>
    </row>
    <row r="3183" spans="1:7" x14ac:dyDescent="0.35">
      <c r="A3183">
        <v>2008</v>
      </c>
      <c r="B3183" t="s">
        <v>12</v>
      </c>
      <c r="C3183" t="s">
        <v>40</v>
      </c>
      <c r="D3183" t="s">
        <v>41</v>
      </c>
      <c r="E3183" t="s">
        <v>97</v>
      </c>
      <c r="F3183" t="s">
        <v>86</v>
      </c>
    </row>
    <row r="3184" spans="1:7" x14ac:dyDescent="0.35">
      <c r="A3184">
        <v>2009</v>
      </c>
      <c r="B3184" t="s">
        <v>12</v>
      </c>
      <c r="C3184" t="s">
        <v>40</v>
      </c>
      <c r="D3184" t="s">
        <v>41</v>
      </c>
      <c r="E3184" t="s">
        <v>97</v>
      </c>
      <c r="F3184" t="s">
        <v>86</v>
      </c>
    </row>
    <row r="3185" spans="1:7" x14ac:dyDescent="0.35">
      <c r="A3185">
        <v>2010</v>
      </c>
      <c r="B3185" t="s">
        <v>12</v>
      </c>
      <c r="C3185" t="s">
        <v>40</v>
      </c>
      <c r="D3185" t="s">
        <v>41</v>
      </c>
      <c r="E3185" t="s">
        <v>97</v>
      </c>
      <c r="F3185" t="s">
        <v>86</v>
      </c>
    </row>
    <row r="3186" spans="1:7" x14ac:dyDescent="0.35">
      <c r="A3186">
        <v>2011</v>
      </c>
      <c r="B3186" t="s">
        <v>12</v>
      </c>
      <c r="C3186" t="s">
        <v>40</v>
      </c>
      <c r="D3186" t="s">
        <v>41</v>
      </c>
      <c r="E3186" t="s">
        <v>97</v>
      </c>
      <c r="F3186" t="s">
        <v>86</v>
      </c>
    </row>
    <row r="3187" spans="1:7" x14ac:dyDescent="0.35">
      <c r="A3187">
        <v>2012</v>
      </c>
      <c r="B3187" t="s">
        <v>12</v>
      </c>
      <c r="C3187" t="s">
        <v>40</v>
      </c>
      <c r="D3187" t="s">
        <v>41</v>
      </c>
      <c r="E3187" t="s">
        <v>97</v>
      </c>
      <c r="F3187" t="s">
        <v>86</v>
      </c>
    </row>
    <row r="3188" spans="1:7" x14ac:dyDescent="0.35">
      <c r="A3188">
        <v>2013</v>
      </c>
      <c r="B3188" t="s">
        <v>12</v>
      </c>
      <c r="C3188" t="s">
        <v>40</v>
      </c>
      <c r="D3188" t="s">
        <v>41</v>
      </c>
      <c r="E3188" t="s">
        <v>97</v>
      </c>
      <c r="F3188" t="s">
        <v>86</v>
      </c>
    </row>
    <row r="3189" spans="1:7" x14ac:dyDescent="0.35">
      <c r="A3189">
        <v>2014</v>
      </c>
      <c r="B3189" t="s">
        <v>12</v>
      </c>
      <c r="C3189" t="s">
        <v>40</v>
      </c>
      <c r="D3189" t="s">
        <v>41</v>
      </c>
      <c r="E3189" t="s">
        <v>97</v>
      </c>
      <c r="F3189" t="s">
        <v>86</v>
      </c>
    </row>
    <row r="3190" spans="1:7" x14ac:dyDescent="0.35">
      <c r="A3190">
        <v>2015</v>
      </c>
      <c r="B3190" t="s">
        <v>12</v>
      </c>
      <c r="C3190" t="s">
        <v>40</v>
      </c>
      <c r="D3190" t="s">
        <v>41</v>
      </c>
      <c r="E3190" t="s">
        <v>97</v>
      </c>
      <c r="F3190" t="s">
        <v>86</v>
      </c>
    </row>
    <row r="3191" spans="1:7" x14ac:dyDescent="0.35">
      <c r="A3191">
        <v>2016</v>
      </c>
      <c r="B3191" t="s">
        <v>12</v>
      </c>
      <c r="C3191" t="s">
        <v>40</v>
      </c>
      <c r="D3191" t="s">
        <v>41</v>
      </c>
      <c r="E3191" t="s">
        <v>97</v>
      </c>
      <c r="F3191" t="s">
        <v>86</v>
      </c>
      <c r="G3191" s="35">
        <v>50</v>
      </c>
    </row>
    <row r="3192" spans="1:7" x14ac:dyDescent="0.35">
      <c r="A3192">
        <v>2000</v>
      </c>
      <c r="B3192" t="s">
        <v>12</v>
      </c>
      <c r="C3192" t="s">
        <v>42</v>
      </c>
      <c r="D3192" t="s">
        <v>43</v>
      </c>
      <c r="E3192" t="s">
        <v>97</v>
      </c>
      <c r="F3192" t="s">
        <v>86</v>
      </c>
    </row>
    <row r="3193" spans="1:7" x14ac:dyDescent="0.35">
      <c r="A3193">
        <v>2001</v>
      </c>
      <c r="B3193" t="s">
        <v>12</v>
      </c>
      <c r="C3193" t="s">
        <v>42</v>
      </c>
      <c r="D3193" t="s">
        <v>43</v>
      </c>
      <c r="E3193" t="s">
        <v>97</v>
      </c>
      <c r="F3193" t="s">
        <v>86</v>
      </c>
      <c r="G3193" s="35">
        <v>430</v>
      </c>
    </row>
    <row r="3194" spans="1:7" x14ac:dyDescent="0.35">
      <c r="A3194">
        <v>2002</v>
      </c>
      <c r="B3194" t="s">
        <v>12</v>
      </c>
      <c r="C3194" t="s">
        <v>42</v>
      </c>
      <c r="D3194" t="s">
        <v>43</v>
      </c>
      <c r="E3194" t="s">
        <v>97</v>
      </c>
      <c r="F3194" t="s">
        <v>86</v>
      </c>
    </row>
    <row r="3195" spans="1:7" x14ac:dyDescent="0.35">
      <c r="A3195">
        <v>2003</v>
      </c>
      <c r="B3195" t="s">
        <v>12</v>
      </c>
      <c r="C3195" t="s">
        <v>42</v>
      </c>
      <c r="D3195" t="s">
        <v>43</v>
      </c>
      <c r="E3195" t="s">
        <v>97</v>
      </c>
      <c r="F3195" t="s">
        <v>86</v>
      </c>
      <c r="G3195" s="35">
        <v>500</v>
      </c>
    </row>
    <row r="3196" spans="1:7" x14ac:dyDescent="0.35">
      <c r="A3196">
        <v>2004</v>
      </c>
      <c r="B3196" t="s">
        <v>12</v>
      </c>
      <c r="C3196" t="s">
        <v>42</v>
      </c>
      <c r="D3196" t="s">
        <v>43</v>
      </c>
      <c r="E3196" t="s">
        <v>97</v>
      </c>
      <c r="F3196" t="s">
        <v>86</v>
      </c>
    </row>
    <row r="3197" spans="1:7" x14ac:dyDescent="0.35">
      <c r="A3197">
        <v>2005</v>
      </c>
      <c r="B3197" t="s">
        <v>12</v>
      </c>
      <c r="C3197" t="s">
        <v>42</v>
      </c>
      <c r="D3197" t="s">
        <v>43</v>
      </c>
      <c r="E3197" t="s">
        <v>97</v>
      </c>
      <c r="F3197" t="s">
        <v>86</v>
      </c>
      <c r="G3197" s="35">
        <v>500</v>
      </c>
    </row>
    <row r="3198" spans="1:7" x14ac:dyDescent="0.35">
      <c r="A3198">
        <v>2006</v>
      </c>
      <c r="B3198" t="s">
        <v>12</v>
      </c>
      <c r="C3198" t="s">
        <v>42</v>
      </c>
      <c r="D3198" t="s">
        <v>43</v>
      </c>
      <c r="E3198" t="s">
        <v>97</v>
      </c>
      <c r="F3198" t="s">
        <v>86</v>
      </c>
    </row>
    <row r="3199" spans="1:7" x14ac:dyDescent="0.35">
      <c r="A3199">
        <v>2007</v>
      </c>
      <c r="B3199" t="s">
        <v>12</v>
      </c>
      <c r="C3199" t="s">
        <v>42</v>
      </c>
      <c r="D3199" t="s">
        <v>43</v>
      </c>
      <c r="E3199" t="s">
        <v>97</v>
      </c>
      <c r="F3199" t="s">
        <v>86</v>
      </c>
    </row>
    <row r="3200" spans="1:7" x14ac:dyDescent="0.35">
      <c r="A3200">
        <v>2008</v>
      </c>
      <c r="B3200" t="s">
        <v>12</v>
      </c>
      <c r="C3200" t="s">
        <v>42</v>
      </c>
      <c r="D3200" t="s">
        <v>43</v>
      </c>
      <c r="E3200" t="s">
        <v>97</v>
      </c>
      <c r="F3200" t="s">
        <v>86</v>
      </c>
      <c r="G3200" s="35">
        <v>450</v>
      </c>
    </row>
    <row r="3201" spans="1:7" x14ac:dyDescent="0.35">
      <c r="A3201">
        <v>2009</v>
      </c>
      <c r="B3201" t="s">
        <v>12</v>
      </c>
      <c r="C3201" t="s">
        <v>42</v>
      </c>
      <c r="D3201" t="s">
        <v>43</v>
      </c>
      <c r="E3201" t="s">
        <v>97</v>
      </c>
      <c r="F3201" t="s">
        <v>86</v>
      </c>
    </row>
    <row r="3202" spans="1:7" x14ac:dyDescent="0.35">
      <c r="A3202">
        <v>2010</v>
      </c>
      <c r="B3202" t="s">
        <v>12</v>
      </c>
      <c r="C3202" t="s">
        <v>42</v>
      </c>
      <c r="D3202" t="s">
        <v>43</v>
      </c>
      <c r="E3202" t="s">
        <v>97</v>
      </c>
      <c r="F3202" t="s">
        <v>86</v>
      </c>
    </row>
    <row r="3203" spans="1:7" x14ac:dyDescent="0.35">
      <c r="A3203">
        <v>2011</v>
      </c>
      <c r="B3203" t="s">
        <v>12</v>
      </c>
      <c r="C3203" t="s">
        <v>42</v>
      </c>
      <c r="D3203" t="s">
        <v>43</v>
      </c>
      <c r="E3203" t="s">
        <v>97</v>
      </c>
      <c r="F3203" t="s">
        <v>86</v>
      </c>
    </row>
    <row r="3204" spans="1:7" x14ac:dyDescent="0.35">
      <c r="A3204">
        <v>2012</v>
      </c>
      <c r="B3204" t="s">
        <v>12</v>
      </c>
      <c r="C3204" t="s">
        <v>42</v>
      </c>
      <c r="D3204" t="s">
        <v>43</v>
      </c>
      <c r="E3204" t="s">
        <v>97</v>
      </c>
      <c r="F3204" t="s">
        <v>86</v>
      </c>
    </row>
    <row r="3205" spans="1:7" x14ac:dyDescent="0.35">
      <c r="A3205">
        <v>2013</v>
      </c>
      <c r="B3205" t="s">
        <v>12</v>
      </c>
      <c r="C3205" t="s">
        <v>42</v>
      </c>
      <c r="D3205" t="s">
        <v>43</v>
      </c>
      <c r="E3205" t="s">
        <v>97</v>
      </c>
      <c r="F3205" t="s">
        <v>86</v>
      </c>
    </row>
    <row r="3206" spans="1:7" x14ac:dyDescent="0.35">
      <c r="A3206">
        <v>2014</v>
      </c>
      <c r="B3206" t="s">
        <v>12</v>
      </c>
      <c r="C3206" t="s">
        <v>42</v>
      </c>
      <c r="D3206" t="s">
        <v>43</v>
      </c>
      <c r="E3206" t="s">
        <v>97</v>
      </c>
      <c r="F3206" t="s">
        <v>86</v>
      </c>
    </row>
    <row r="3207" spans="1:7" x14ac:dyDescent="0.35">
      <c r="A3207">
        <v>2015</v>
      </c>
      <c r="B3207" t="s">
        <v>12</v>
      </c>
      <c r="C3207" t="s">
        <v>42</v>
      </c>
      <c r="D3207" t="s">
        <v>43</v>
      </c>
      <c r="E3207" t="s">
        <v>97</v>
      </c>
      <c r="F3207" t="s">
        <v>86</v>
      </c>
    </row>
    <row r="3208" spans="1:7" x14ac:dyDescent="0.35">
      <c r="A3208">
        <v>2016</v>
      </c>
      <c r="B3208" t="s">
        <v>12</v>
      </c>
      <c r="C3208" t="s">
        <v>42</v>
      </c>
      <c r="D3208" t="s">
        <v>43</v>
      </c>
      <c r="E3208" t="s">
        <v>97</v>
      </c>
      <c r="F3208" t="s">
        <v>86</v>
      </c>
    </row>
    <row r="3209" spans="1:7" x14ac:dyDescent="0.35">
      <c r="A3209">
        <v>2000</v>
      </c>
      <c r="B3209" t="s">
        <v>12</v>
      </c>
      <c r="C3209" t="s">
        <v>44</v>
      </c>
      <c r="D3209" t="s">
        <v>45</v>
      </c>
      <c r="E3209" t="s">
        <v>97</v>
      </c>
      <c r="F3209" t="s">
        <v>86</v>
      </c>
    </row>
    <row r="3210" spans="1:7" x14ac:dyDescent="0.35">
      <c r="A3210">
        <v>2001</v>
      </c>
      <c r="B3210" t="s">
        <v>12</v>
      </c>
      <c r="C3210" t="s">
        <v>44</v>
      </c>
      <c r="D3210" t="s">
        <v>45</v>
      </c>
      <c r="E3210" t="s">
        <v>97</v>
      </c>
      <c r="F3210" t="s">
        <v>86</v>
      </c>
      <c r="G3210" s="35">
        <v>1030</v>
      </c>
    </row>
    <row r="3211" spans="1:7" x14ac:dyDescent="0.35">
      <c r="A3211">
        <v>2002</v>
      </c>
      <c r="B3211" t="s">
        <v>12</v>
      </c>
      <c r="C3211" t="s">
        <v>44</v>
      </c>
      <c r="D3211" t="s">
        <v>45</v>
      </c>
      <c r="E3211" t="s">
        <v>97</v>
      </c>
      <c r="F3211" t="s">
        <v>86</v>
      </c>
      <c r="G3211" s="35">
        <v>300</v>
      </c>
    </row>
    <row r="3212" spans="1:7" x14ac:dyDescent="0.35">
      <c r="A3212">
        <v>2003</v>
      </c>
      <c r="B3212" t="s">
        <v>12</v>
      </c>
      <c r="C3212" t="s">
        <v>44</v>
      </c>
      <c r="D3212" t="s">
        <v>45</v>
      </c>
      <c r="E3212" t="s">
        <v>97</v>
      </c>
      <c r="F3212" t="s">
        <v>86</v>
      </c>
    </row>
    <row r="3213" spans="1:7" x14ac:dyDescent="0.35">
      <c r="A3213">
        <v>2004</v>
      </c>
      <c r="B3213" t="s">
        <v>12</v>
      </c>
      <c r="C3213" t="s">
        <v>44</v>
      </c>
      <c r="D3213" t="s">
        <v>45</v>
      </c>
      <c r="E3213" t="s">
        <v>97</v>
      </c>
      <c r="F3213" t="s">
        <v>86</v>
      </c>
    </row>
    <row r="3214" spans="1:7" x14ac:dyDescent="0.35">
      <c r="A3214">
        <v>2005</v>
      </c>
      <c r="B3214" t="s">
        <v>12</v>
      </c>
      <c r="C3214" t="s">
        <v>44</v>
      </c>
      <c r="D3214" t="s">
        <v>45</v>
      </c>
      <c r="E3214" t="s">
        <v>97</v>
      </c>
      <c r="F3214" t="s">
        <v>86</v>
      </c>
    </row>
    <row r="3215" spans="1:7" x14ac:dyDescent="0.35">
      <c r="A3215">
        <v>2006</v>
      </c>
      <c r="B3215" t="s">
        <v>12</v>
      </c>
      <c r="C3215" t="s">
        <v>44</v>
      </c>
      <c r="D3215" t="s">
        <v>45</v>
      </c>
      <c r="E3215" t="s">
        <v>97</v>
      </c>
      <c r="F3215" t="s">
        <v>86</v>
      </c>
    </row>
    <row r="3216" spans="1:7" x14ac:dyDescent="0.35">
      <c r="A3216">
        <v>2007</v>
      </c>
      <c r="B3216" t="s">
        <v>12</v>
      </c>
      <c r="C3216" t="s">
        <v>44</v>
      </c>
      <c r="D3216" t="s">
        <v>45</v>
      </c>
      <c r="E3216" t="s">
        <v>97</v>
      </c>
      <c r="F3216" t="s">
        <v>86</v>
      </c>
    </row>
    <row r="3217" spans="1:7" x14ac:dyDescent="0.35">
      <c r="A3217">
        <v>2008</v>
      </c>
      <c r="B3217" t="s">
        <v>12</v>
      </c>
      <c r="C3217" t="s">
        <v>44</v>
      </c>
      <c r="D3217" t="s">
        <v>45</v>
      </c>
      <c r="E3217" t="s">
        <v>97</v>
      </c>
      <c r="F3217" t="s">
        <v>86</v>
      </c>
    </row>
    <row r="3218" spans="1:7" x14ac:dyDescent="0.35">
      <c r="A3218">
        <v>2009</v>
      </c>
      <c r="B3218" t="s">
        <v>12</v>
      </c>
      <c r="C3218" t="s">
        <v>44</v>
      </c>
      <c r="D3218" t="s">
        <v>45</v>
      </c>
      <c r="E3218" t="s">
        <v>97</v>
      </c>
      <c r="F3218" t="s">
        <v>86</v>
      </c>
    </row>
    <row r="3219" spans="1:7" x14ac:dyDescent="0.35">
      <c r="A3219">
        <v>2010</v>
      </c>
      <c r="B3219" t="s">
        <v>12</v>
      </c>
      <c r="C3219" t="s">
        <v>44</v>
      </c>
      <c r="D3219" t="s">
        <v>45</v>
      </c>
      <c r="E3219" t="s">
        <v>97</v>
      </c>
      <c r="F3219" t="s">
        <v>86</v>
      </c>
    </row>
    <row r="3220" spans="1:7" x14ac:dyDescent="0.35">
      <c r="A3220">
        <v>2011</v>
      </c>
      <c r="B3220" t="s">
        <v>12</v>
      </c>
      <c r="C3220" t="s">
        <v>44</v>
      </c>
      <c r="D3220" t="s">
        <v>45</v>
      </c>
      <c r="E3220" t="s">
        <v>97</v>
      </c>
      <c r="F3220" t="s">
        <v>86</v>
      </c>
    </row>
    <row r="3221" spans="1:7" x14ac:dyDescent="0.35">
      <c r="A3221">
        <v>2012</v>
      </c>
      <c r="B3221" t="s">
        <v>12</v>
      </c>
      <c r="C3221" t="s">
        <v>44</v>
      </c>
      <c r="D3221" t="s">
        <v>45</v>
      </c>
      <c r="E3221" t="s">
        <v>97</v>
      </c>
      <c r="F3221" t="s">
        <v>86</v>
      </c>
    </row>
    <row r="3222" spans="1:7" x14ac:dyDescent="0.35">
      <c r="A3222">
        <v>2013</v>
      </c>
      <c r="B3222" t="s">
        <v>12</v>
      </c>
      <c r="C3222" t="s">
        <v>44</v>
      </c>
      <c r="D3222" t="s">
        <v>45</v>
      </c>
      <c r="E3222" t="s">
        <v>97</v>
      </c>
      <c r="F3222" t="s">
        <v>86</v>
      </c>
    </row>
    <row r="3223" spans="1:7" x14ac:dyDescent="0.35">
      <c r="A3223">
        <v>2014</v>
      </c>
      <c r="B3223" t="s">
        <v>12</v>
      </c>
      <c r="C3223" t="s">
        <v>44</v>
      </c>
      <c r="D3223" t="s">
        <v>45</v>
      </c>
      <c r="E3223" t="s">
        <v>97</v>
      </c>
      <c r="F3223" t="s">
        <v>86</v>
      </c>
    </row>
    <row r="3224" spans="1:7" x14ac:dyDescent="0.35">
      <c r="A3224">
        <v>2015</v>
      </c>
      <c r="B3224" t="s">
        <v>12</v>
      </c>
      <c r="C3224" t="s">
        <v>44</v>
      </c>
      <c r="D3224" t="s">
        <v>45</v>
      </c>
      <c r="E3224" t="s">
        <v>97</v>
      </c>
      <c r="F3224" t="s">
        <v>86</v>
      </c>
    </row>
    <row r="3225" spans="1:7" x14ac:dyDescent="0.35">
      <c r="A3225">
        <v>2016</v>
      </c>
      <c r="B3225" t="s">
        <v>12</v>
      </c>
      <c r="C3225" t="s">
        <v>44</v>
      </c>
      <c r="D3225" t="s">
        <v>45</v>
      </c>
      <c r="E3225" t="s">
        <v>97</v>
      </c>
      <c r="F3225" t="s">
        <v>86</v>
      </c>
    </row>
    <row r="3226" spans="1:7" x14ac:dyDescent="0.35">
      <c r="A3226">
        <v>2000</v>
      </c>
      <c r="B3226" t="s">
        <v>7</v>
      </c>
      <c r="C3226" t="s">
        <v>46</v>
      </c>
      <c r="D3226" t="s">
        <v>47</v>
      </c>
      <c r="E3226" t="s">
        <v>97</v>
      </c>
      <c r="F3226" t="s">
        <v>86</v>
      </c>
      <c r="G3226" s="35">
        <v>15465</v>
      </c>
    </row>
    <row r="3227" spans="1:7" x14ac:dyDescent="0.35">
      <c r="A3227">
        <v>2001</v>
      </c>
      <c r="B3227" t="s">
        <v>7</v>
      </c>
      <c r="C3227" t="s">
        <v>46</v>
      </c>
      <c r="D3227" t="s">
        <v>47</v>
      </c>
      <c r="E3227" t="s">
        <v>97</v>
      </c>
      <c r="F3227" t="s">
        <v>86</v>
      </c>
      <c r="G3227" s="35">
        <v>24075</v>
      </c>
    </row>
    <row r="3228" spans="1:7" x14ac:dyDescent="0.35">
      <c r="A3228">
        <v>2002</v>
      </c>
      <c r="B3228" t="s">
        <v>7</v>
      </c>
      <c r="C3228" t="s">
        <v>46</v>
      </c>
      <c r="D3228" t="s">
        <v>47</v>
      </c>
      <c r="E3228" t="s">
        <v>97</v>
      </c>
      <c r="F3228" t="s">
        <v>86</v>
      </c>
      <c r="G3228" s="35">
        <v>25250</v>
      </c>
    </row>
    <row r="3229" spans="1:7" x14ac:dyDescent="0.35">
      <c r="A3229">
        <v>2003</v>
      </c>
      <c r="B3229" t="s">
        <v>7</v>
      </c>
      <c r="C3229" t="s">
        <v>46</v>
      </c>
      <c r="D3229" t="s">
        <v>47</v>
      </c>
      <c r="E3229" t="s">
        <v>97</v>
      </c>
      <c r="F3229" t="s">
        <v>86</v>
      </c>
      <c r="G3229" s="35">
        <v>2700</v>
      </c>
    </row>
    <row r="3230" spans="1:7" x14ac:dyDescent="0.35">
      <c r="A3230">
        <v>2004</v>
      </c>
      <c r="B3230" t="s">
        <v>7</v>
      </c>
      <c r="C3230" t="s">
        <v>46</v>
      </c>
      <c r="D3230" t="s">
        <v>47</v>
      </c>
      <c r="E3230" t="s">
        <v>97</v>
      </c>
      <c r="F3230" t="s">
        <v>86</v>
      </c>
      <c r="G3230" s="35">
        <v>3000</v>
      </c>
    </row>
    <row r="3231" spans="1:7" x14ac:dyDescent="0.35">
      <c r="A3231">
        <v>2005</v>
      </c>
      <c r="B3231" t="s">
        <v>7</v>
      </c>
      <c r="C3231" t="s">
        <v>46</v>
      </c>
      <c r="D3231" t="s">
        <v>47</v>
      </c>
      <c r="E3231" t="s">
        <v>97</v>
      </c>
      <c r="F3231" t="s">
        <v>86</v>
      </c>
      <c r="G3231" s="35">
        <v>3300</v>
      </c>
    </row>
    <row r="3232" spans="1:7" x14ac:dyDescent="0.35">
      <c r="A3232">
        <v>2006</v>
      </c>
      <c r="B3232" t="s">
        <v>7</v>
      </c>
      <c r="C3232" t="s">
        <v>46</v>
      </c>
      <c r="D3232" t="s">
        <v>47</v>
      </c>
      <c r="E3232" t="s">
        <v>97</v>
      </c>
      <c r="F3232" t="s">
        <v>86</v>
      </c>
      <c r="G3232" s="35">
        <v>500</v>
      </c>
    </row>
    <row r="3233" spans="1:7" x14ac:dyDescent="0.35">
      <c r="A3233">
        <v>2007</v>
      </c>
      <c r="B3233" t="s">
        <v>7</v>
      </c>
      <c r="C3233" t="s">
        <v>46</v>
      </c>
      <c r="D3233" t="s">
        <v>47</v>
      </c>
      <c r="E3233" t="s">
        <v>97</v>
      </c>
      <c r="F3233" t="s">
        <v>86</v>
      </c>
      <c r="G3233" s="35">
        <v>300</v>
      </c>
    </row>
    <row r="3234" spans="1:7" x14ac:dyDescent="0.35">
      <c r="A3234">
        <v>2008</v>
      </c>
      <c r="B3234" t="s">
        <v>7</v>
      </c>
      <c r="C3234" t="s">
        <v>46</v>
      </c>
      <c r="D3234" t="s">
        <v>47</v>
      </c>
      <c r="E3234" t="s">
        <v>97</v>
      </c>
      <c r="F3234" t="s">
        <v>86</v>
      </c>
    </row>
    <row r="3235" spans="1:7" x14ac:dyDescent="0.35">
      <c r="A3235">
        <v>2009</v>
      </c>
      <c r="B3235" t="s">
        <v>7</v>
      </c>
      <c r="C3235" t="s">
        <v>46</v>
      </c>
      <c r="D3235" t="s">
        <v>47</v>
      </c>
      <c r="E3235" t="s">
        <v>97</v>
      </c>
      <c r="F3235" t="s">
        <v>86</v>
      </c>
      <c r="G3235" s="35">
        <v>10500</v>
      </c>
    </row>
    <row r="3236" spans="1:7" x14ac:dyDescent="0.35">
      <c r="A3236">
        <v>2010</v>
      </c>
      <c r="B3236" t="s">
        <v>7</v>
      </c>
      <c r="C3236" t="s">
        <v>46</v>
      </c>
      <c r="D3236" t="s">
        <v>47</v>
      </c>
      <c r="E3236" t="s">
        <v>97</v>
      </c>
      <c r="F3236" t="s">
        <v>86</v>
      </c>
      <c r="G3236" s="35">
        <v>850</v>
      </c>
    </row>
    <row r="3237" spans="1:7" x14ac:dyDescent="0.35">
      <c r="A3237">
        <v>2011</v>
      </c>
      <c r="B3237" t="s">
        <v>7</v>
      </c>
      <c r="C3237" t="s">
        <v>46</v>
      </c>
      <c r="D3237" t="s">
        <v>47</v>
      </c>
      <c r="E3237" t="s">
        <v>97</v>
      </c>
      <c r="F3237" t="s">
        <v>86</v>
      </c>
      <c r="G3237" s="35">
        <v>150</v>
      </c>
    </row>
    <row r="3238" spans="1:7" x14ac:dyDescent="0.35">
      <c r="A3238">
        <v>2012</v>
      </c>
      <c r="B3238" t="s">
        <v>7</v>
      </c>
      <c r="C3238" t="s">
        <v>46</v>
      </c>
      <c r="D3238" t="s">
        <v>47</v>
      </c>
      <c r="E3238" t="s">
        <v>97</v>
      </c>
      <c r="F3238" t="s">
        <v>86</v>
      </c>
      <c r="G3238" s="35">
        <v>500</v>
      </c>
    </row>
    <row r="3239" spans="1:7" x14ac:dyDescent="0.35">
      <c r="A3239">
        <v>2013</v>
      </c>
      <c r="B3239" t="s">
        <v>7</v>
      </c>
      <c r="C3239" t="s">
        <v>46</v>
      </c>
      <c r="D3239" t="s">
        <v>47</v>
      </c>
      <c r="E3239" t="s">
        <v>97</v>
      </c>
      <c r="F3239" t="s">
        <v>86</v>
      </c>
      <c r="G3239" s="35">
        <v>300</v>
      </c>
    </row>
    <row r="3240" spans="1:7" x14ac:dyDescent="0.35">
      <c r="A3240">
        <v>2014</v>
      </c>
      <c r="B3240" t="s">
        <v>7</v>
      </c>
      <c r="C3240" t="s">
        <v>46</v>
      </c>
      <c r="D3240" t="s">
        <v>47</v>
      </c>
      <c r="E3240" t="s">
        <v>97</v>
      </c>
      <c r="F3240" t="s">
        <v>86</v>
      </c>
      <c r="G3240" s="35">
        <v>800</v>
      </c>
    </row>
    <row r="3241" spans="1:7" x14ac:dyDescent="0.35">
      <c r="A3241">
        <v>2015</v>
      </c>
      <c r="B3241" t="s">
        <v>7</v>
      </c>
      <c r="C3241" t="s">
        <v>46</v>
      </c>
      <c r="D3241" t="s">
        <v>47</v>
      </c>
      <c r="E3241" t="s">
        <v>97</v>
      </c>
      <c r="F3241" t="s">
        <v>86</v>
      </c>
      <c r="G3241" s="35">
        <v>3300</v>
      </c>
    </row>
    <row r="3242" spans="1:7" x14ac:dyDescent="0.35">
      <c r="A3242">
        <v>2016</v>
      </c>
      <c r="B3242" t="s">
        <v>7</v>
      </c>
      <c r="C3242" t="s">
        <v>46</v>
      </c>
      <c r="D3242" t="s">
        <v>47</v>
      </c>
      <c r="E3242" t="s">
        <v>97</v>
      </c>
      <c r="F3242" t="s">
        <v>86</v>
      </c>
      <c r="G3242" s="35">
        <v>300</v>
      </c>
    </row>
    <row r="3243" spans="1:7" x14ac:dyDescent="0.35">
      <c r="A3243">
        <v>2000</v>
      </c>
      <c r="B3243" t="s">
        <v>48</v>
      </c>
      <c r="C3243" t="s">
        <v>49</v>
      </c>
      <c r="D3243" t="s">
        <v>50</v>
      </c>
      <c r="E3243" t="s">
        <v>97</v>
      </c>
      <c r="F3243" t="s">
        <v>86</v>
      </c>
      <c r="G3243" s="35">
        <v>5075</v>
      </c>
    </row>
    <row r="3244" spans="1:7" x14ac:dyDescent="0.35">
      <c r="A3244">
        <v>2001</v>
      </c>
      <c r="B3244" t="s">
        <v>48</v>
      </c>
      <c r="C3244" t="s">
        <v>49</v>
      </c>
      <c r="D3244" t="s">
        <v>50</v>
      </c>
      <c r="E3244" t="s">
        <v>97</v>
      </c>
      <c r="F3244" t="s">
        <v>86</v>
      </c>
      <c r="G3244" s="35">
        <v>7650</v>
      </c>
    </row>
    <row r="3245" spans="1:7" x14ac:dyDescent="0.35">
      <c r="A3245">
        <v>2002</v>
      </c>
      <c r="B3245" t="s">
        <v>48</v>
      </c>
      <c r="C3245" t="s">
        <v>49</v>
      </c>
      <c r="D3245" t="s">
        <v>50</v>
      </c>
      <c r="E3245" t="s">
        <v>97</v>
      </c>
      <c r="F3245" t="s">
        <v>86</v>
      </c>
      <c r="G3245" s="35">
        <v>6500</v>
      </c>
    </row>
    <row r="3246" spans="1:7" x14ac:dyDescent="0.35">
      <c r="A3246">
        <v>2003</v>
      </c>
      <c r="B3246" t="s">
        <v>48</v>
      </c>
      <c r="C3246" t="s">
        <v>49</v>
      </c>
      <c r="D3246" t="s">
        <v>50</v>
      </c>
      <c r="E3246" t="s">
        <v>97</v>
      </c>
      <c r="F3246" t="s">
        <v>86</v>
      </c>
      <c r="G3246" s="35">
        <v>1800</v>
      </c>
    </row>
    <row r="3247" spans="1:7" x14ac:dyDescent="0.35">
      <c r="A3247">
        <v>2004</v>
      </c>
      <c r="B3247" t="s">
        <v>48</v>
      </c>
      <c r="C3247" t="s">
        <v>49</v>
      </c>
      <c r="D3247" t="s">
        <v>50</v>
      </c>
      <c r="E3247" t="s">
        <v>97</v>
      </c>
      <c r="F3247" t="s">
        <v>86</v>
      </c>
    </row>
    <row r="3248" spans="1:7" x14ac:dyDescent="0.35">
      <c r="A3248">
        <v>2005</v>
      </c>
      <c r="B3248" t="s">
        <v>48</v>
      </c>
      <c r="C3248" t="s">
        <v>49</v>
      </c>
      <c r="D3248" t="s">
        <v>50</v>
      </c>
      <c r="E3248" t="s">
        <v>97</v>
      </c>
      <c r="F3248" t="s">
        <v>86</v>
      </c>
      <c r="G3248" s="35">
        <v>1500</v>
      </c>
    </row>
    <row r="3249" spans="1:7" x14ac:dyDescent="0.35">
      <c r="A3249">
        <v>2006</v>
      </c>
      <c r="B3249" t="s">
        <v>48</v>
      </c>
      <c r="C3249" t="s">
        <v>49</v>
      </c>
      <c r="D3249" t="s">
        <v>50</v>
      </c>
      <c r="E3249" t="s">
        <v>97</v>
      </c>
      <c r="F3249" t="s">
        <v>86</v>
      </c>
      <c r="G3249" s="35">
        <v>200</v>
      </c>
    </row>
    <row r="3250" spans="1:7" x14ac:dyDescent="0.35">
      <c r="A3250">
        <v>2007</v>
      </c>
      <c r="B3250" t="s">
        <v>48</v>
      </c>
      <c r="C3250" t="s">
        <v>49</v>
      </c>
      <c r="D3250" t="s">
        <v>50</v>
      </c>
      <c r="E3250" t="s">
        <v>97</v>
      </c>
      <c r="F3250" t="s">
        <v>86</v>
      </c>
      <c r="G3250" s="35">
        <v>1500</v>
      </c>
    </row>
    <row r="3251" spans="1:7" x14ac:dyDescent="0.35">
      <c r="A3251">
        <v>2008</v>
      </c>
      <c r="B3251" t="s">
        <v>48</v>
      </c>
      <c r="C3251" t="s">
        <v>49</v>
      </c>
      <c r="D3251" t="s">
        <v>50</v>
      </c>
      <c r="E3251" t="s">
        <v>97</v>
      </c>
      <c r="F3251" t="s">
        <v>86</v>
      </c>
      <c r="G3251" s="35">
        <v>400</v>
      </c>
    </row>
    <row r="3252" spans="1:7" x14ac:dyDescent="0.35">
      <c r="A3252">
        <v>2009</v>
      </c>
      <c r="B3252" t="s">
        <v>48</v>
      </c>
      <c r="C3252" t="s">
        <v>49</v>
      </c>
      <c r="D3252" t="s">
        <v>50</v>
      </c>
      <c r="E3252" t="s">
        <v>97</v>
      </c>
      <c r="F3252" t="s">
        <v>86</v>
      </c>
      <c r="G3252" s="35">
        <v>5475</v>
      </c>
    </row>
    <row r="3253" spans="1:7" x14ac:dyDescent="0.35">
      <c r="A3253">
        <v>2010</v>
      </c>
      <c r="B3253" t="s">
        <v>48</v>
      </c>
      <c r="C3253" t="s">
        <v>49</v>
      </c>
      <c r="D3253" t="s">
        <v>50</v>
      </c>
      <c r="E3253" t="s">
        <v>97</v>
      </c>
      <c r="F3253" t="s">
        <v>86</v>
      </c>
      <c r="G3253" s="35">
        <v>1483</v>
      </c>
    </row>
    <row r="3254" spans="1:7" x14ac:dyDescent="0.35">
      <c r="A3254">
        <v>2011</v>
      </c>
      <c r="B3254" t="s">
        <v>48</v>
      </c>
      <c r="C3254" t="s">
        <v>49</v>
      </c>
      <c r="D3254" t="s">
        <v>50</v>
      </c>
      <c r="E3254" t="s">
        <v>97</v>
      </c>
      <c r="F3254" t="s">
        <v>86</v>
      </c>
    </row>
    <row r="3255" spans="1:7" x14ac:dyDescent="0.35">
      <c r="A3255">
        <v>2012</v>
      </c>
      <c r="B3255" t="s">
        <v>48</v>
      </c>
      <c r="C3255" t="s">
        <v>49</v>
      </c>
      <c r="D3255" t="s">
        <v>50</v>
      </c>
      <c r="E3255" t="s">
        <v>97</v>
      </c>
      <c r="F3255" t="s">
        <v>86</v>
      </c>
    </row>
    <row r="3256" spans="1:7" x14ac:dyDescent="0.35">
      <c r="A3256">
        <v>2013</v>
      </c>
      <c r="B3256" t="s">
        <v>48</v>
      </c>
      <c r="C3256" t="s">
        <v>49</v>
      </c>
      <c r="D3256" t="s">
        <v>50</v>
      </c>
      <c r="E3256" t="s">
        <v>97</v>
      </c>
      <c r="F3256" t="s">
        <v>86</v>
      </c>
    </row>
    <row r="3257" spans="1:7" x14ac:dyDescent="0.35">
      <c r="A3257">
        <v>2014</v>
      </c>
      <c r="B3257" t="s">
        <v>48</v>
      </c>
      <c r="C3257" t="s">
        <v>49</v>
      </c>
      <c r="D3257" t="s">
        <v>50</v>
      </c>
      <c r="E3257" t="s">
        <v>97</v>
      </c>
      <c r="F3257" t="s">
        <v>86</v>
      </c>
    </row>
    <row r="3258" spans="1:7" x14ac:dyDescent="0.35">
      <c r="A3258">
        <v>2015</v>
      </c>
      <c r="B3258" t="s">
        <v>48</v>
      </c>
      <c r="C3258" t="s">
        <v>49</v>
      </c>
      <c r="D3258" t="s">
        <v>50</v>
      </c>
      <c r="E3258" t="s">
        <v>97</v>
      </c>
      <c r="F3258" t="s">
        <v>86</v>
      </c>
    </row>
    <row r="3259" spans="1:7" x14ac:dyDescent="0.35">
      <c r="A3259">
        <v>2016</v>
      </c>
      <c r="B3259" t="s">
        <v>48</v>
      </c>
      <c r="C3259" t="s">
        <v>49</v>
      </c>
      <c r="D3259" t="s">
        <v>50</v>
      </c>
      <c r="E3259" t="s">
        <v>97</v>
      </c>
      <c r="F3259" t="s">
        <v>86</v>
      </c>
      <c r="G3259" s="35">
        <v>300</v>
      </c>
    </row>
    <row r="3260" spans="1:7" x14ac:dyDescent="0.35">
      <c r="A3260" s="3">
        <v>2000</v>
      </c>
      <c r="B3260" t="s">
        <v>15</v>
      </c>
      <c r="C3260" t="s">
        <v>51</v>
      </c>
      <c r="D3260" t="s">
        <v>52</v>
      </c>
      <c r="E3260" t="s">
        <v>97</v>
      </c>
      <c r="F3260" t="s">
        <v>87</v>
      </c>
      <c r="G3260" s="35">
        <v>16480</v>
      </c>
    </row>
    <row r="3261" spans="1:7" x14ac:dyDescent="0.35">
      <c r="A3261" s="3">
        <v>2001</v>
      </c>
      <c r="B3261" t="s">
        <v>15</v>
      </c>
      <c r="C3261" t="s">
        <v>51</v>
      </c>
      <c r="D3261" t="s">
        <v>52</v>
      </c>
      <c r="E3261" t="s">
        <v>97</v>
      </c>
      <c r="F3261" t="s">
        <v>87</v>
      </c>
      <c r="G3261" s="35">
        <v>13975</v>
      </c>
    </row>
    <row r="3262" spans="1:7" x14ac:dyDescent="0.35">
      <c r="A3262" s="3">
        <v>2002</v>
      </c>
      <c r="B3262" t="s">
        <v>15</v>
      </c>
      <c r="C3262" t="s">
        <v>51</v>
      </c>
      <c r="D3262" t="s">
        <v>52</v>
      </c>
      <c r="E3262" t="s">
        <v>97</v>
      </c>
      <c r="F3262" t="s">
        <v>87</v>
      </c>
      <c r="G3262" s="35">
        <v>1750</v>
      </c>
    </row>
    <row r="3263" spans="1:7" x14ac:dyDescent="0.35">
      <c r="A3263" s="3">
        <v>2003</v>
      </c>
      <c r="B3263" t="s">
        <v>15</v>
      </c>
      <c r="C3263" t="s">
        <v>51</v>
      </c>
      <c r="D3263" t="s">
        <v>52</v>
      </c>
      <c r="E3263" t="s">
        <v>97</v>
      </c>
      <c r="F3263" t="s">
        <v>87</v>
      </c>
      <c r="G3263" s="35">
        <v>1100</v>
      </c>
    </row>
    <row r="3264" spans="1:7" x14ac:dyDescent="0.35">
      <c r="A3264" s="3">
        <v>2004</v>
      </c>
      <c r="B3264" t="s">
        <v>15</v>
      </c>
      <c r="C3264" t="s">
        <v>51</v>
      </c>
      <c r="D3264" t="s">
        <v>52</v>
      </c>
      <c r="E3264" t="s">
        <v>97</v>
      </c>
      <c r="F3264" t="s">
        <v>87</v>
      </c>
      <c r="G3264" s="35">
        <v>250</v>
      </c>
    </row>
    <row r="3265" spans="1:7" x14ac:dyDescent="0.35">
      <c r="A3265" s="3">
        <v>2005</v>
      </c>
      <c r="B3265" t="s">
        <v>15</v>
      </c>
      <c r="C3265" t="s">
        <v>51</v>
      </c>
      <c r="D3265" t="s">
        <v>52</v>
      </c>
      <c r="E3265" t="s">
        <v>97</v>
      </c>
      <c r="F3265" t="s">
        <v>87</v>
      </c>
      <c r="G3265" s="35">
        <v>200</v>
      </c>
    </row>
    <row r="3266" spans="1:7" x14ac:dyDescent="0.35">
      <c r="A3266" s="3">
        <v>2006</v>
      </c>
      <c r="B3266" t="s">
        <v>15</v>
      </c>
      <c r="C3266" t="s">
        <v>51</v>
      </c>
      <c r="D3266" t="s">
        <v>52</v>
      </c>
      <c r="E3266" t="s">
        <v>97</v>
      </c>
      <c r="F3266" t="s">
        <v>87</v>
      </c>
      <c r="G3266" s="35">
        <v>2450</v>
      </c>
    </row>
    <row r="3267" spans="1:7" x14ac:dyDescent="0.35">
      <c r="A3267" s="3">
        <v>2007</v>
      </c>
      <c r="B3267" t="s">
        <v>15</v>
      </c>
      <c r="C3267" t="s">
        <v>51</v>
      </c>
      <c r="D3267" t="s">
        <v>52</v>
      </c>
      <c r="E3267" t="s">
        <v>97</v>
      </c>
      <c r="F3267" t="s">
        <v>87</v>
      </c>
      <c r="G3267" s="35">
        <v>500</v>
      </c>
    </row>
    <row r="3268" spans="1:7" x14ac:dyDescent="0.35">
      <c r="A3268" s="3">
        <v>2008</v>
      </c>
      <c r="B3268" t="s">
        <v>15</v>
      </c>
      <c r="C3268" t="s">
        <v>51</v>
      </c>
      <c r="D3268" t="s">
        <v>52</v>
      </c>
      <c r="E3268" t="s">
        <v>97</v>
      </c>
      <c r="F3268" t="s">
        <v>87</v>
      </c>
      <c r="G3268" s="35">
        <v>1350</v>
      </c>
    </row>
    <row r="3269" spans="1:7" x14ac:dyDescent="0.35">
      <c r="A3269" s="3">
        <v>2009</v>
      </c>
      <c r="B3269" t="s">
        <v>15</v>
      </c>
      <c r="C3269" t="s">
        <v>51</v>
      </c>
      <c r="D3269" t="s">
        <v>52</v>
      </c>
      <c r="E3269" t="s">
        <v>97</v>
      </c>
      <c r="F3269" t="s">
        <v>87</v>
      </c>
      <c r="G3269" s="35">
        <v>600</v>
      </c>
    </row>
    <row r="3270" spans="1:7" x14ac:dyDescent="0.35">
      <c r="A3270" s="3">
        <v>2010</v>
      </c>
      <c r="B3270" t="s">
        <v>15</v>
      </c>
      <c r="C3270" t="s">
        <v>51</v>
      </c>
      <c r="D3270" t="s">
        <v>52</v>
      </c>
      <c r="E3270" t="s">
        <v>97</v>
      </c>
      <c r="F3270" t="s">
        <v>87</v>
      </c>
      <c r="G3270" s="35">
        <v>875</v>
      </c>
    </row>
    <row r="3271" spans="1:7" x14ac:dyDescent="0.35">
      <c r="A3271" s="3">
        <v>2011</v>
      </c>
      <c r="B3271" t="s">
        <v>15</v>
      </c>
      <c r="C3271" t="s">
        <v>51</v>
      </c>
      <c r="D3271" t="s">
        <v>52</v>
      </c>
      <c r="E3271" t="s">
        <v>97</v>
      </c>
      <c r="F3271" t="s">
        <v>87</v>
      </c>
    </row>
    <row r="3272" spans="1:7" x14ac:dyDescent="0.35">
      <c r="A3272" s="3">
        <v>2012</v>
      </c>
      <c r="B3272" t="s">
        <v>15</v>
      </c>
      <c r="C3272" t="s">
        <v>51</v>
      </c>
      <c r="D3272" t="s">
        <v>52</v>
      </c>
      <c r="E3272" t="s">
        <v>97</v>
      </c>
      <c r="F3272" t="s">
        <v>87</v>
      </c>
      <c r="G3272" s="35">
        <v>200</v>
      </c>
    </row>
    <row r="3273" spans="1:7" x14ac:dyDescent="0.35">
      <c r="A3273" s="3">
        <v>2013</v>
      </c>
      <c r="B3273" t="s">
        <v>15</v>
      </c>
      <c r="C3273" t="s">
        <v>51</v>
      </c>
      <c r="D3273" t="s">
        <v>52</v>
      </c>
      <c r="E3273" t="s">
        <v>97</v>
      </c>
      <c r="F3273" t="s">
        <v>87</v>
      </c>
    </row>
    <row r="3274" spans="1:7" x14ac:dyDescent="0.35">
      <c r="A3274" s="3">
        <v>2014</v>
      </c>
      <c r="B3274" t="s">
        <v>15</v>
      </c>
      <c r="C3274" t="s">
        <v>51</v>
      </c>
      <c r="D3274" t="s">
        <v>52</v>
      </c>
      <c r="E3274" t="s">
        <v>97</v>
      </c>
      <c r="F3274" t="s">
        <v>87</v>
      </c>
      <c r="G3274" s="35">
        <v>500</v>
      </c>
    </row>
    <row r="3275" spans="1:7" x14ac:dyDescent="0.35">
      <c r="A3275" s="3">
        <v>2015</v>
      </c>
      <c r="B3275" t="s">
        <v>15</v>
      </c>
      <c r="C3275" t="s">
        <v>51</v>
      </c>
      <c r="D3275" t="s">
        <v>52</v>
      </c>
      <c r="E3275" t="s">
        <v>97</v>
      </c>
      <c r="F3275" t="s">
        <v>87</v>
      </c>
      <c r="G3275" s="35">
        <v>12350</v>
      </c>
    </row>
    <row r="3276" spans="1:7" x14ac:dyDescent="0.35">
      <c r="A3276" s="3">
        <v>2016</v>
      </c>
      <c r="B3276" t="s">
        <v>15</v>
      </c>
      <c r="C3276" t="s">
        <v>51</v>
      </c>
      <c r="D3276" t="s">
        <v>52</v>
      </c>
      <c r="E3276" t="s">
        <v>97</v>
      </c>
      <c r="F3276" t="s">
        <v>87</v>
      </c>
      <c r="G3276" s="35">
        <v>26310</v>
      </c>
    </row>
    <row r="3277" spans="1:7" x14ac:dyDescent="0.35">
      <c r="A3277" s="3">
        <v>2000</v>
      </c>
      <c r="B3277" t="s">
        <v>53</v>
      </c>
      <c r="C3277" t="s">
        <v>54</v>
      </c>
      <c r="D3277" t="s">
        <v>55</v>
      </c>
      <c r="E3277" t="s">
        <v>97</v>
      </c>
      <c r="F3277" t="s">
        <v>87</v>
      </c>
      <c r="G3277" s="35">
        <v>3690</v>
      </c>
    </row>
    <row r="3278" spans="1:7" x14ac:dyDescent="0.35">
      <c r="A3278" s="3">
        <v>2001</v>
      </c>
      <c r="B3278" t="s">
        <v>53</v>
      </c>
      <c r="C3278" t="s">
        <v>54</v>
      </c>
      <c r="D3278" t="s">
        <v>55</v>
      </c>
      <c r="E3278" t="s">
        <v>97</v>
      </c>
      <c r="F3278" t="s">
        <v>87</v>
      </c>
      <c r="G3278" s="35">
        <v>1600</v>
      </c>
    </row>
    <row r="3279" spans="1:7" x14ac:dyDescent="0.35">
      <c r="A3279" s="3">
        <v>2002</v>
      </c>
      <c r="B3279" t="s">
        <v>53</v>
      </c>
      <c r="C3279" t="s">
        <v>54</v>
      </c>
      <c r="D3279" t="s">
        <v>55</v>
      </c>
      <c r="E3279" t="s">
        <v>97</v>
      </c>
      <c r="F3279" t="s">
        <v>87</v>
      </c>
      <c r="G3279" s="35">
        <v>2750</v>
      </c>
    </row>
    <row r="3280" spans="1:7" x14ac:dyDescent="0.35">
      <c r="A3280" s="3">
        <v>2003</v>
      </c>
      <c r="B3280" t="s">
        <v>53</v>
      </c>
      <c r="C3280" t="s">
        <v>54</v>
      </c>
      <c r="D3280" t="s">
        <v>55</v>
      </c>
      <c r="E3280" t="s">
        <v>97</v>
      </c>
      <c r="F3280" t="s">
        <v>87</v>
      </c>
      <c r="G3280" s="35">
        <v>100</v>
      </c>
    </row>
    <row r="3281" spans="1:7" x14ac:dyDescent="0.35">
      <c r="A3281" s="3">
        <v>2004</v>
      </c>
      <c r="B3281" t="s">
        <v>53</v>
      </c>
      <c r="C3281" t="s">
        <v>54</v>
      </c>
      <c r="D3281" t="s">
        <v>55</v>
      </c>
      <c r="E3281" t="s">
        <v>97</v>
      </c>
      <c r="F3281" t="s">
        <v>87</v>
      </c>
      <c r="G3281" s="35">
        <v>300</v>
      </c>
    </row>
    <row r="3282" spans="1:7" x14ac:dyDescent="0.35">
      <c r="A3282" s="3">
        <v>2005</v>
      </c>
      <c r="B3282" t="s">
        <v>53</v>
      </c>
      <c r="C3282" t="s">
        <v>54</v>
      </c>
      <c r="D3282" t="s">
        <v>55</v>
      </c>
      <c r="E3282" t="s">
        <v>97</v>
      </c>
      <c r="F3282" t="s">
        <v>87</v>
      </c>
    </row>
    <row r="3283" spans="1:7" x14ac:dyDescent="0.35">
      <c r="A3283" s="3">
        <v>2006</v>
      </c>
      <c r="B3283" t="s">
        <v>53</v>
      </c>
      <c r="C3283" t="s">
        <v>54</v>
      </c>
      <c r="D3283" t="s">
        <v>55</v>
      </c>
      <c r="E3283" t="s">
        <v>97</v>
      </c>
      <c r="F3283" t="s">
        <v>87</v>
      </c>
    </row>
    <row r="3284" spans="1:7" x14ac:dyDescent="0.35">
      <c r="A3284" s="3">
        <v>2007</v>
      </c>
      <c r="B3284" t="s">
        <v>53</v>
      </c>
      <c r="C3284" t="s">
        <v>54</v>
      </c>
      <c r="D3284" t="s">
        <v>55</v>
      </c>
      <c r="E3284" t="s">
        <v>97</v>
      </c>
      <c r="F3284" t="s">
        <v>87</v>
      </c>
      <c r="G3284" s="35">
        <v>5425</v>
      </c>
    </row>
    <row r="3285" spans="1:7" x14ac:dyDescent="0.35">
      <c r="A3285" s="3">
        <v>2008</v>
      </c>
      <c r="B3285" t="s">
        <v>53</v>
      </c>
      <c r="C3285" t="s">
        <v>54</v>
      </c>
      <c r="D3285" t="s">
        <v>55</v>
      </c>
      <c r="E3285" t="s">
        <v>97</v>
      </c>
      <c r="F3285" t="s">
        <v>87</v>
      </c>
      <c r="G3285" s="35">
        <v>2500</v>
      </c>
    </row>
    <row r="3286" spans="1:7" x14ac:dyDescent="0.35">
      <c r="A3286" s="3">
        <v>2009</v>
      </c>
      <c r="B3286" t="s">
        <v>53</v>
      </c>
      <c r="C3286" t="s">
        <v>54</v>
      </c>
      <c r="D3286" t="s">
        <v>55</v>
      </c>
      <c r="E3286" t="s">
        <v>97</v>
      </c>
      <c r="F3286" t="s">
        <v>87</v>
      </c>
      <c r="G3286" s="35">
        <v>850</v>
      </c>
    </row>
    <row r="3287" spans="1:7" x14ac:dyDescent="0.35">
      <c r="A3287" s="3">
        <v>2010</v>
      </c>
      <c r="B3287" t="s">
        <v>53</v>
      </c>
      <c r="C3287" t="s">
        <v>54</v>
      </c>
      <c r="D3287" t="s">
        <v>55</v>
      </c>
      <c r="E3287" t="s">
        <v>97</v>
      </c>
      <c r="F3287" t="s">
        <v>87</v>
      </c>
      <c r="G3287" s="35">
        <v>900</v>
      </c>
    </row>
    <row r="3288" spans="1:7" x14ac:dyDescent="0.35">
      <c r="A3288" s="3">
        <v>2011</v>
      </c>
      <c r="B3288" t="s">
        <v>53</v>
      </c>
      <c r="C3288" t="s">
        <v>54</v>
      </c>
      <c r="D3288" t="s">
        <v>55</v>
      </c>
      <c r="E3288" t="s">
        <v>97</v>
      </c>
      <c r="F3288" t="s">
        <v>87</v>
      </c>
      <c r="G3288" s="35">
        <v>350</v>
      </c>
    </row>
    <row r="3289" spans="1:7" x14ac:dyDescent="0.35">
      <c r="A3289" s="3">
        <v>2012</v>
      </c>
      <c r="B3289" t="s">
        <v>53</v>
      </c>
      <c r="C3289" t="s">
        <v>54</v>
      </c>
      <c r="D3289" t="s">
        <v>55</v>
      </c>
      <c r="E3289" t="s">
        <v>97</v>
      </c>
      <c r="F3289" t="s">
        <v>87</v>
      </c>
      <c r="G3289" s="35">
        <v>1600</v>
      </c>
    </row>
    <row r="3290" spans="1:7" x14ac:dyDescent="0.35">
      <c r="A3290" s="3">
        <v>2013</v>
      </c>
      <c r="B3290" t="s">
        <v>53</v>
      </c>
      <c r="C3290" t="s">
        <v>54</v>
      </c>
      <c r="D3290" t="s">
        <v>55</v>
      </c>
      <c r="E3290" t="s">
        <v>97</v>
      </c>
      <c r="F3290" t="s">
        <v>87</v>
      </c>
      <c r="G3290" s="35">
        <v>400</v>
      </c>
    </row>
    <row r="3291" spans="1:7" x14ac:dyDescent="0.35">
      <c r="A3291" s="3">
        <v>2014</v>
      </c>
      <c r="B3291" t="s">
        <v>53</v>
      </c>
      <c r="C3291" t="s">
        <v>54</v>
      </c>
      <c r="D3291" t="s">
        <v>55</v>
      </c>
      <c r="E3291" t="s">
        <v>97</v>
      </c>
      <c r="F3291" t="s">
        <v>87</v>
      </c>
      <c r="G3291" s="35">
        <v>10250</v>
      </c>
    </row>
    <row r="3292" spans="1:7" x14ac:dyDescent="0.35">
      <c r="A3292" s="3">
        <v>2015</v>
      </c>
      <c r="B3292" t="s">
        <v>53</v>
      </c>
      <c r="C3292" t="s">
        <v>54</v>
      </c>
      <c r="D3292" t="s">
        <v>55</v>
      </c>
      <c r="E3292" t="s">
        <v>97</v>
      </c>
      <c r="F3292" t="s">
        <v>87</v>
      </c>
      <c r="G3292" s="35">
        <v>5265</v>
      </c>
    </row>
    <row r="3293" spans="1:7" x14ac:dyDescent="0.35">
      <c r="A3293" s="3">
        <v>2016</v>
      </c>
      <c r="B3293" t="s">
        <v>53</v>
      </c>
      <c r="C3293" t="s">
        <v>54</v>
      </c>
      <c r="D3293" t="s">
        <v>55</v>
      </c>
      <c r="E3293" t="s">
        <v>97</v>
      </c>
      <c r="F3293" t="s">
        <v>87</v>
      </c>
      <c r="G3293" s="35">
        <v>900</v>
      </c>
    </row>
    <row r="3294" spans="1:7" x14ac:dyDescent="0.35">
      <c r="A3294" s="3">
        <v>2000</v>
      </c>
      <c r="B3294" t="s">
        <v>53</v>
      </c>
      <c r="C3294" t="s">
        <v>88</v>
      </c>
      <c r="D3294" t="s">
        <v>89</v>
      </c>
      <c r="E3294" t="s">
        <v>97</v>
      </c>
      <c r="F3294" t="s">
        <v>87</v>
      </c>
      <c r="G3294" s="35">
        <v>60</v>
      </c>
    </row>
    <row r="3295" spans="1:7" x14ac:dyDescent="0.35">
      <c r="A3295" s="3">
        <v>2001</v>
      </c>
      <c r="B3295" t="s">
        <v>53</v>
      </c>
      <c r="C3295" t="s">
        <v>88</v>
      </c>
      <c r="D3295" t="s">
        <v>89</v>
      </c>
      <c r="E3295" t="s">
        <v>97</v>
      </c>
      <c r="F3295" t="s">
        <v>87</v>
      </c>
    </row>
    <row r="3296" spans="1:7" x14ac:dyDescent="0.35">
      <c r="A3296" s="3">
        <v>2002</v>
      </c>
      <c r="B3296" t="s">
        <v>53</v>
      </c>
      <c r="C3296" t="s">
        <v>88</v>
      </c>
      <c r="D3296" t="s">
        <v>89</v>
      </c>
      <c r="E3296" t="s">
        <v>97</v>
      </c>
      <c r="F3296" t="s">
        <v>87</v>
      </c>
      <c r="G3296" s="35">
        <v>1140</v>
      </c>
    </row>
    <row r="3297" spans="1:7" x14ac:dyDescent="0.35">
      <c r="A3297" s="3">
        <v>2003</v>
      </c>
      <c r="B3297" t="s">
        <v>53</v>
      </c>
      <c r="C3297" t="s">
        <v>88</v>
      </c>
      <c r="D3297" t="s">
        <v>89</v>
      </c>
      <c r="E3297" t="s">
        <v>97</v>
      </c>
      <c r="F3297" t="s">
        <v>87</v>
      </c>
      <c r="G3297" s="35">
        <v>500</v>
      </c>
    </row>
    <row r="3298" spans="1:7" x14ac:dyDescent="0.35">
      <c r="A3298" s="3">
        <v>2004</v>
      </c>
      <c r="B3298" t="s">
        <v>53</v>
      </c>
      <c r="C3298" t="s">
        <v>88</v>
      </c>
      <c r="D3298" t="s">
        <v>89</v>
      </c>
      <c r="E3298" t="s">
        <v>97</v>
      </c>
      <c r="F3298" t="s">
        <v>87</v>
      </c>
    </row>
    <row r="3299" spans="1:7" x14ac:dyDescent="0.35">
      <c r="A3299" s="3">
        <v>2005</v>
      </c>
      <c r="B3299" t="s">
        <v>53</v>
      </c>
      <c r="C3299" t="s">
        <v>88</v>
      </c>
      <c r="D3299" t="s">
        <v>89</v>
      </c>
      <c r="E3299" t="s">
        <v>97</v>
      </c>
      <c r="F3299" t="s">
        <v>87</v>
      </c>
    </row>
    <row r="3300" spans="1:7" x14ac:dyDescent="0.35">
      <c r="A3300" s="3">
        <v>2006</v>
      </c>
      <c r="B3300" t="s">
        <v>53</v>
      </c>
      <c r="C3300" t="s">
        <v>88</v>
      </c>
      <c r="D3300" t="s">
        <v>89</v>
      </c>
      <c r="E3300" t="s">
        <v>97</v>
      </c>
      <c r="F3300" t="s">
        <v>87</v>
      </c>
    </row>
    <row r="3301" spans="1:7" x14ac:dyDescent="0.35">
      <c r="A3301" s="3">
        <v>2007</v>
      </c>
      <c r="B3301" t="s">
        <v>53</v>
      </c>
      <c r="C3301" t="s">
        <v>88</v>
      </c>
      <c r="D3301" t="s">
        <v>89</v>
      </c>
      <c r="E3301" t="s">
        <v>97</v>
      </c>
      <c r="F3301" t="s">
        <v>87</v>
      </c>
    </row>
    <row r="3302" spans="1:7" x14ac:dyDescent="0.35">
      <c r="A3302" s="3">
        <v>2008</v>
      </c>
      <c r="B3302" t="s">
        <v>53</v>
      </c>
      <c r="C3302" t="s">
        <v>88</v>
      </c>
      <c r="D3302" t="s">
        <v>89</v>
      </c>
      <c r="E3302" t="s">
        <v>97</v>
      </c>
      <c r="F3302" t="s">
        <v>87</v>
      </c>
    </row>
    <row r="3303" spans="1:7" x14ac:dyDescent="0.35">
      <c r="A3303" s="3">
        <v>2009</v>
      </c>
      <c r="B3303" t="s">
        <v>53</v>
      </c>
      <c r="C3303" t="s">
        <v>88</v>
      </c>
      <c r="D3303" t="s">
        <v>89</v>
      </c>
      <c r="E3303" t="s">
        <v>97</v>
      </c>
      <c r="F3303" t="s">
        <v>87</v>
      </c>
      <c r="G3303" s="35">
        <v>200</v>
      </c>
    </row>
    <row r="3304" spans="1:7" x14ac:dyDescent="0.35">
      <c r="A3304" s="3">
        <v>2010</v>
      </c>
      <c r="B3304" t="s">
        <v>53</v>
      </c>
      <c r="C3304" t="s">
        <v>88</v>
      </c>
      <c r="D3304" t="s">
        <v>89</v>
      </c>
      <c r="E3304" t="s">
        <v>97</v>
      </c>
      <c r="F3304" t="s">
        <v>87</v>
      </c>
    </row>
    <row r="3305" spans="1:7" x14ac:dyDescent="0.35">
      <c r="A3305" s="3">
        <v>2011</v>
      </c>
      <c r="B3305" t="s">
        <v>53</v>
      </c>
      <c r="C3305" t="s">
        <v>88</v>
      </c>
      <c r="D3305" t="s">
        <v>89</v>
      </c>
      <c r="E3305" t="s">
        <v>97</v>
      </c>
      <c r="F3305" t="s">
        <v>87</v>
      </c>
    </row>
    <row r="3306" spans="1:7" x14ac:dyDescent="0.35">
      <c r="A3306" s="3">
        <v>2012</v>
      </c>
      <c r="B3306" t="s">
        <v>53</v>
      </c>
      <c r="C3306" t="s">
        <v>88</v>
      </c>
      <c r="D3306" t="s">
        <v>89</v>
      </c>
      <c r="E3306" t="s">
        <v>97</v>
      </c>
      <c r="F3306" t="s">
        <v>87</v>
      </c>
      <c r="G3306" s="35">
        <v>500</v>
      </c>
    </row>
    <row r="3307" spans="1:7" x14ac:dyDescent="0.35">
      <c r="A3307" s="3">
        <v>2013</v>
      </c>
      <c r="B3307" t="s">
        <v>53</v>
      </c>
      <c r="C3307" t="s">
        <v>88</v>
      </c>
      <c r="D3307" t="s">
        <v>89</v>
      </c>
      <c r="E3307" t="s">
        <v>97</v>
      </c>
      <c r="F3307" t="s">
        <v>87</v>
      </c>
      <c r="G3307" s="35">
        <v>100</v>
      </c>
    </row>
    <row r="3308" spans="1:7" x14ac:dyDescent="0.35">
      <c r="A3308" s="3">
        <v>2014</v>
      </c>
      <c r="B3308" t="s">
        <v>53</v>
      </c>
      <c r="C3308" t="s">
        <v>88</v>
      </c>
      <c r="D3308" t="s">
        <v>89</v>
      </c>
      <c r="E3308" t="s">
        <v>97</v>
      </c>
      <c r="F3308" t="s">
        <v>87</v>
      </c>
    </row>
    <row r="3309" spans="1:7" x14ac:dyDescent="0.35">
      <c r="A3309" s="3">
        <v>2015</v>
      </c>
      <c r="B3309" t="s">
        <v>53</v>
      </c>
      <c r="C3309" t="s">
        <v>88</v>
      </c>
      <c r="D3309" t="s">
        <v>89</v>
      </c>
      <c r="E3309" t="s">
        <v>97</v>
      </c>
      <c r="F3309" t="s">
        <v>87</v>
      </c>
    </row>
    <row r="3310" spans="1:7" x14ac:dyDescent="0.35">
      <c r="A3310" s="3">
        <v>2016</v>
      </c>
      <c r="B3310" t="s">
        <v>53</v>
      </c>
      <c r="C3310" t="s">
        <v>88</v>
      </c>
      <c r="D3310" t="s">
        <v>89</v>
      </c>
      <c r="E3310" t="s">
        <v>97</v>
      </c>
      <c r="F3310" t="s">
        <v>87</v>
      </c>
    </row>
    <row r="3311" spans="1:7" x14ac:dyDescent="0.35">
      <c r="A3311" s="3">
        <v>2000</v>
      </c>
      <c r="B3311" t="s">
        <v>53</v>
      </c>
      <c r="C3311" t="s">
        <v>58</v>
      </c>
      <c r="D3311" t="s">
        <v>59</v>
      </c>
      <c r="E3311" t="s">
        <v>97</v>
      </c>
      <c r="F3311" t="s">
        <v>87</v>
      </c>
      <c r="G3311" s="35">
        <v>4775</v>
      </c>
    </row>
    <row r="3312" spans="1:7" x14ac:dyDescent="0.35">
      <c r="A3312" s="3">
        <v>2001</v>
      </c>
      <c r="B3312" t="s">
        <v>53</v>
      </c>
      <c r="C3312" t="s">
        <v>58</v>
      </c>
      <c r="D3312" t="s">
        <v>59</v>
      </c>
      <c r="E3312" t="s">
        <v>97</v>
      </c>
      <c r="F3312" t="s">
        <v>87</v>
      </c>
      <c r="G3312" s="35">
        <v>11725</v>
      </c>
    </row>
    <row r="3313" spans="1:7" x14ac:dyDescent="0.35">
      <c r="A3313" s="3">
        <v>2002</v>
      </c>
      <c r="B3313" t="s">
        <v>53</v>
      </c>
      <c r="C3313" t="s">
        <v>58</v>
      </c>
      <c r="D3313" t="s">
        <v>59</v>
      </c>
      <c r="E3313" t="s">
        <v>97</v>
      </c>
      <c r="F3313" t="s">
        <v>87</v>
      </c>
      <c r="G3313" s="35">
        <v>2275</v>
      </c>
    </row>
    <row r="3314" spans="1:7" x14ac:dyDescent="0.35">
      <c r="A3314" s="3">
        <v>2003</v>
      </c>
      <c r="B3314" t="s">
        <v>53</v>
      </c>
      <c r="C3314" t="s">
        <v>58</v>
      </c>
      <c r="D3314" t="s">
        <v>59</v>
      </c>
      <c r="E3314" t="s">
        <v>97</v>
      </c>
      <c r="F3314" t="s">
        <v>87</v>
      </c>
    </row>
    <row r="3315" spans="1:7" x14ac:dyDescent="0.35">
      <c r="A3315" s="3">
        <v>2004</v>
      </c>
      <c r="B3315" t="s">
        <v>53</v>
      </c>
      <c r="C3315" t="s">
        <v>58</v>
      </c>
      <c r="D3315" t="s">
        <v>59</v>
      </c>
      <c r="E3315" t="s">
        <v>97</v>
      </c>
      <c r="F3315" t="s">
        <v>87</v>
      </c>
    </row>
    <row r="3316" spans="1:7" x14ac:dyDescent="0.35">
      <c r="A3316" s="3">
        <v>2005</v>
      </c>
      <c r="B3316" t="s">
        <v>53</v>
      </c>
      <c r="C3316" t="s">
        <v>58</v>
      </c>
      <c r="D3316" t="s">
        <v>59</v>
      </c>
      <c r="E3316" t="s">
        <v>97</v>
      </c>
      <c r="F3316" t="s">
        <v>87</v>
      </c>
      <c r="G3316" s="35">
        <v>2400</v>
      </c>
    </row>
    <row r="3317" spans="1:7" x14ac:dyDescent="0.35">
      <c r="A3317" s="3">
        <v>2006</v>
      </c>
      <c r="B3317" t="s">
        <v>53</v>
      </c>
      <c r="C3317" t="s">
        <v>58</v>
      </c>
      <c r="D3317" t="s">
        <v>59</v>
      </c>
      <c r="E3317" t="s">
        <v>97</v>
      </c>
      <c r="F3317" t="s">
        <v>87</v>
      </c>
      <c r="G3317" s="35">
        <v>1250</v>
      </c>
    </row>
    <row r="3318" spans="1:7" x14ac:dyDescent="0.35">
      <c r="A3318" s="3">
        <v>2007</v>
      </c>
      <c r="B3318" t="s">
        <v>53</v>
      </c>
      <c r="C3318" t="s">
        <v>58</v>
      </c>
      <c r="D3318" t="s">
        <v>59</v>
      </c>
      <c r="E3318" t="s">
        <v>97</v>
      </c>
      <c r="F3318" t="s">
        <v>87</v>
      </c>
      <c r="G3318" s="35">
        <v>300</v>
      </c>
    </row>
    <row r="3319" spans="1:7" x14ac:dyDescent="0.35">
      <c r="A3319" s="3">
        <v>2008</v>
      </c>
      <c r="B3319" t="s">
        <v>53</v>
      </c>
      <c r="C3319" t="s">
        <v>58</v>
      </c>
      <c r="D3319" t="s">
        <v>59</v>
      </c>
      <c r="E3319" t="s">
        <v>97</v>
      </c>
      <c r="F3319" t="s">
        <v>87</v>
      </c>
      <c r="G3319" s="35">
        <v>1270</v>
      </c>
    </row>
    <row r="3320" spans="1:7" x14ac:dyDescent="0.35">
      <c r="A3320" s="3">
        <v>2009</v>
      </c>
      <c r="B3320" t="s">
        <v>53</v>
      </c>
      <c r="C3320" t="s">
        <v>58</v>
      </c>
      <c r="D3320" t="s">
        <v>59</v>
      </c>
      <c r="E3320" t="s">
        <v>97</v>
      </c>
      <c r="F3320" t="s">
        <v>87</v>
      </c>
      <c r="G3320" s="35">
        <v>500</v>
      </c>
    </row>
    <row r="3321" spans="1:7" x14ac:dyDescent="0.35">
      <c r="A3321" s="3">
        <v>2010</v>
      </c>
      <c r="B3321" t="s">
        <v>53</v>
      </c>
      <c r="C3321" t="s">
        <v>58</v>
      </c>
      <c r="D3321" t="s">
        <v>59</v>
      </c>
      <c r="E3321" t="s">
        <v>97</v>
      </c>
      <c r="F3321" t="s">
        <v>87</v>
      </c>
    </row>
    <row r="3322" spans="1:7" x14ac:dyDescent="0.35">
      <c r="A3322" s="3">
        <v>2011</v>
      </c>
      <c r="B3322" t="s">
        <v>53</v>
      </c>
      <c r="C3322" t="s">
        <v>58</v>
      </c>
      <c r="D3322" t="s">
        <v>59</v>
      </c>
      <c r="E3322" t="s">
        <v>97</v>
      </c>
      <c r="F3322" t="s">
        <v>87</v>
      </c>
      <c r="G3322" s="35">
        <v>1100</v>
      </c>
    </row>
    <row r="3323" spans="1:7" x14ac:dyDescent="0.35">
      <c r="A3323" s="3">
        <v>2012</v>
      </c>
      <c r="B3323" t="s">
        <v>53</v>
      </c>
      <c r="C3323" t="s">
        <v>58</v>
      </c>
      <c r="D3323" t="s">
        <v>59</v>
      </c>
      <c r="E3323" t="s">
        <v>97</v>
      </c>
      <c r="F3323" t="s">
        <v>87</v>
      </c>
    </row>
    <row r="3324" spans="1:7" x14ac:dyDescent="0.35">
      <c r="A3324" s="3">
        <v>2013</v>
      </c>
      <c r="B3324" t="s">
        <v>53</v>
      </c>
      <c r="C3324" t="s">
        <v>58</v>
      </c>
      <c r="D3324" t="s">
        <v>59</v>
      </c>
      <c r="E3324" t="s">
        <v>97</v>
      </c>
      <c r="F3324" t="s">
        <v>87</v>
      </c>
      <c r="G3324" s="35">
        <v>800</v>
      </c>
    </row>
    <row r="3325" spans="1:7" x14ac:dyDescent="0.35">
      <c r="A3325" s="3">
        <v>2014</v>
      </c>
      <c r="B3325" t="s">
        <v>53</v>
      </c>
      <c r="C3325" t="s">
        <v>58</v>
      </c>
      <c r="D3325" t="s">
        <v>59</v>
      </c>
      <c r="E3325" t="s">
        <v>97</v>
      </c>
      <c r="F3325" t="s">
        <v>87</v>
      </c>
      <c r="G3325" s="35">
        <v>500</v>
      </c>
    </row>
    <row r="3326" spans="1:7" x14ac:dyDescent="0.35">
      <c r="A3326" s="3">
        <v>2015</v>
      </c>
      <c r="B3326" t="s">
        <v>53</v>
      </c>
      <c r="C3326" t="s">
        <v>58</v>
      </c>
      <c r="D3326" t="s">
        <v>59</v>
      </c>
      <c r="E3326" t="s">
        <v>97</v>
      </c>
      <c r="F3326" t="s">
        <v>87</v>
      </c>
      <c r="G3326" s="35">
        <v>2620</v>
      </c>
    </row>
    <row r="3327" spans="1:7" x14ac:dyDescent="0.35">
      <c r="A3327" s="3">
        <v>2016</v>
      </c>
      <c r="B3327" t="s">
        <v>53</v>
      </c>
      <c r="C3327" t="s">
        <v>58</v>
      </c>
      <c r="D3327" t="s">
        <v>59</v>
      </c>
      <c r="E3327" t="s">
        <v>97</v>
      </c>
      <c r="F3327" t="s">
        <v>87</v>
      </c>
    </row>
    <row r="3328" spans="1:7" x14ac:dyDescent="0.35">
      <c r="A3328" s="3">
        <v>2000</v>
      </c>
      <c r="B3328" t="s">
        <v>48</v>
      </c>
      <c r="C3328" t="s">
        <v>56</v>
      </c>
      <c r="D3328" t="s">
        <v>57</v>
      </c>
      <c r="E3328" t="s">
        <v>97</v>
      </c>
      <c r="F3328" t="s">
        <v>87</v>
      </c>
      <c r="G3328" s="35">
        <v>2340</v>
      </c>
    </row>
    <row r="3329" spans="1:7" x14ac:dyDescent="0.35">
      <c r="A3329" s="3">
        <v>2001</v>
      </c>
      <c r="B3329" t="s">
        <v>48</v>
      </c>
      <c r="C3329" t="s">
        <v>56</v>
      </c>
      <c r="D3329" t="s">
        <v>57</v>
      </c>
      <c r="E3329" t="s">
        <v>97</v>
      </c>
      <c r="F3329" t="s">
        <v>87</v>
      </c>
      <c r="G3329" s="35">
        <v>2970</v>
      </c>
    </row>
    <row r="3330" spans="1:7" x14ac:dyDescent="0.35">
      <c r="A3330" s="3">
        <v>2002</v>
      </c>
      <c r="B3330" t="s">
        <v>48</v>
      </c>
      <c r="C3330" t="s">
        <v>56</v>
      </c>
      <c r="D3330" t="s">
        <v>57</v>
      </c>
      <c r="E3330" t="s">
        <v>97</v>
      </c>
      <c r="F3330" t="s">
        <v>87</v>
      </c>
      <c r="G3330" s="35">
        <v>1410</v>
      </c>
    </row>
    <row r="3331" spans="1:7" x14ac:dyDescent="0.35">
      <c r="A3331" s="3">
        <v>2003</v>
      </c>
      <c r="B3331" t="s">
        <v>48</v>
      </c>
      <c r="C3331" t="s">
        <v>56</v>
      </c>
      <c r="D3331" t="s">
        <v>57</v>
      </c>
      <c r="E3331" t="s">
        <v>97</v>
      </c>
      <c r="F3331" t="s">
        <v>87</v>
      </c>
      <c r="G3331" s="35">
        <v>600</v>
      </c>
    </row>
    <row r="3332" spans="1:7" x14ac:dyDescent="0.35">
      <c r="A3332" s="3">
        <v>2004</v>
      </c>
      <c r="B3332" t="s">
        <v>48</v>
      </c>
      <c r="C3332" t="s">
        <v>56</v>
      </c>
      <c r="D3332" t="s">
        <v>57</v>
      </c>
      <c r="E3332" t="s">
        <v>97</v>
      </c>
      <c r="F3332" t="s">
        <v>87</v>
      </c>
      <c r="G3332" s="35">
        <v>600</v>
      </c>
    </row>
    <row r="3333" spans="1:7" x14ac:dyDescent="0.35">
      <c r="A3333" s="3">
        <v>2005</v>
      </c>
      <c r="B3333" t="s">
        <v>48</v>
      </c>
      <c r="C3333" t="s">
        <v>56</v>
      </c>
      <c r="D3333" t="s">
        <v>57</v>
      </c>
      <c r="E3333" t="s">
        <v>97</v>
      </c>
      <c r="F3333" t="s">
        <v>87</v>
      </c>
      <c r="G3333" s="35">
        <v>300</v>
      </c>
    </row>
    <row r="3334" spans="1:7" x14ac:dyDescent="0.35">
      <c r="A3334" s="3">
        <v>2006</v>
      </c>
      <c r="B3334" t="s">
        <v>48</v>
      </c>
      <c r="C3334" t="s">
        <v>56</v>
      </c>
      <c r="D3334" t="s">
        <v>57</v>
      </c>
      <c r="E3334" t="s">
        <v>97</v>
      </c>
      <c r="F3334" t="s">
        <v>87</v>
      </c>
      <c r="G3334" s="35">
        <v>420</v>
      </c>
    </row>
    <row r="3335" spans="1:7" x14ac:dyDescent="0.35">
      <c r="A3335" s="3">
        <v>2007</v>
      </c>
      <c r="B3335" t="s">
        <v>48</v>
      </c>
      <c r="C3335" t="s">
        <v>56</v>
      </c>
      <c r="D3335" t="s">
        <v>57</v>
      </c>
      <c r="E3335" t="s">
        <v>97</v>
      </c>
      <c r="F3335" t="s">
        <v>87</v>
      </c>
      <c r="G3335" s="35">
        <v>200</v>
      </c>
    </row>
    <row r="3336" spans="1:7" x14ac:dyDescent="0.35">
      <c r="A3336" s="3">
        <v>2008</v>
      </c>
      <c r="B3336" t="s">
        <v>48</v>
      </c>
      <c r="C3336" t="s">
        <v>56</v>
      </c>
      <c r="D3336" t="s">
        <v>57</v>
      </c>
      <c r="E3336" t="s">
        <v>97</v>
      </c>
      <c r="F3336" t="s">
        <v>87</v>
      </c>
      <c r="G3336" s="35">
        <v>1500</v>
      </c>
    </row>
    <row r="3337" spans="1:7" x14ac:dyDescent="0.35">
      <c r="A3337" s="3">
        <v>2009</v>
      </c>
      <c r="B3337" t="s">
        <v>48</v>
      </c>
      <c r="C3337" t="s">
        <v>56</v>
      </c>
      <c r="D3337" t="s">
        <v>57</v>
      </c>
      <c r="E3337" t="s">
        <v>97</v>
      </c>
      <c r="F3337" t="s">
        <v>87</v>
      </c>
      <c r="G3337" s="35">
        <v>1350</v>
      </c>
    </row>
    <row r="3338" spans="1:7" x14ac:dyDescent="0.35">
      <c r="A3338" s="3">
        <v>2010</v>
      </c>
      <c r="B3338" t="s">
        <v>48</v>
      </c>
      <c r="C3338" t="s">
        <v>56</v>
      </c>
      <c r="D3338" t="s">
        <v>57</v>
      </c>
      <c r="E3338" t="s">
        <v>97</v>
      </c>
      <c r="F3338" t="s">
        <v>87</v>
      </c>
      <c r="G3338" s="35">
        <v>2000</v>
      </c>
    </row>
    <row r="3339" spans="1:7" x14ac:dyDescent="0.35">
      <c r="A3339" s="3">
        <v>2011</v>
      </c>
      <c r="B3339" t="s">
        <v>48</v>
      </c>
      <c r="C3339" t="s">
        <v>56</v>
      </c>
      <c r="D3339" t="s">
        <v>57</v>
      </c>
      <c r="E3339" t="s">
        <v>97</v>
      </c>
      <c r="F3339" t="s">
        <v>87</v>
      </c>
      <c r="G3339" s="35">
        <v>330</v>
      </c>
    </row>
    <row r="3340" spans="1:7" x14ac:dyDescent="0.35">
      <c r="A3340" s="3">
        <v>2012</v>
      </c>
      <c r="B3340" t="s">
        <v>48</v>
      </c>
      <c r="C3340" t="s">
        <v>56</v>
      </c>
      <c r="D3340" t="s">
        <v>57</v>
      </c>
      <c r="E3340" t="s">
        <v>97</v>
      </c>
      <c r="F3340" t="s">
        <v>87</v>
      </c>
      <c r="G3340" s="35">
        <v>880</v>
      </c>
    </row>
    <row r="3341" spans="1:7" x14ac:dyDescent="0.35">
      <c r="A3341" s="3">
        <v>2013</v>
      </c>
      <c r="B3341" t="s">
        <v>48</v>
      </c>
      <c r="C3341" t="s">
        <v>56</v>
      </c>
      <c r="D3341" t="s">
        <v>57</v>
      </c>
      <c r="E3341" t="s">
        <v>97</v>
      </c>
      <c r="F3341" t="s">
        <v>87</v>
      </c>
      <c r="G3341" s="35">
        <v>900</v>
      </c>
    </row>
    <row r="3342" spans="1:7" x14ac:dyDescent="0.35">
      <c r="A3342" s="3">
        <v>2014</v>
      </c>
      <c r="B3342" t="s">
        <v>48</v>
      </c>
      <c r="C3342" t="s">
        <v>56</v>
      </c>
      <c r="D3342" t="s">
        <v>57</v>
      </c>
      <c r="E3342" t="s">
        <v>97</v>
      </c>
      <c r="F3342" t="s">
        <v>87</v>
      </c>
      <c r="G3342" s="35">
        <v>350</v>
      </c>
    </row>
    <row r="3343" spans="1:7" x14ac:dyDescent="0.35">
      <c r="A3343" s="3">
        <v>2015</v>
      </c>
      <c r="B3343" t="s">
        <v>48</v>
      </c>
      <c r="C3343" t="s">
        <v>56</v>
      </c>
      <c r="D3343" t="s">
        <v>57</v>
      </c>
      <c r="E3343" t="s">
        <v>97</v>
      </c>
      <c r="F3343" t="s">
        <v>87</v>
      </c>
      <c r="G3343" s="35">
        <v>1000</v>
      </c>
    </row>
    <row r="3344" spans="1:7" x14ac:dyDescent="0.35">
      <c r="A3344" s="3">
        <v>2016</v>
      </c>
      <c r="B3344" t="s">
        <v>48</v>
      </c>
      <c r="C3344" t="s">
        <v>56</v>
      </c>
      <c r="D3344" t="s">
        <v>57</v>
      </c>
      <c r="E3344" t="s">
        <v>97</v>
      </c>
      <c r="F3344" t="s">
        <v>87</v>
      </c>
      <c r="G3344" s="35">
        <v>350</v>
      </c>
    </row>
    <row r="3345" spans="1:7" x14ac:dyDescent="0.35">
      <c r="A3345" s="3">
        <v>2000</v>
      </c>
      <c r="B3345" t="s">
        <v>48</v>
      </c>
      <c r="C3345" t="s">
        <v>60</v>
      </c>
      <c r="D3345" t="s">
        <v>61</v>
      </c>
      <c r="E3345" t="s">
        <v>97</v>
      </c>
      <c r="F3345" t="s">
        <v>87</v>
      </c>
      <c r="G3345" s="35">
        <v>1540</v>
      </c>
    </row>
    <row r="3346" spans="1:7" x14ac:dyDescent="0.35">
      <c r="A3346" s="3">
        <v>2001</v>
      </c>
      <c r="B3346" t="s">
        <v>48</v>
      </c>
      <c r="C3346" t="s">
        <v>60</v>
      </c>
      <c r="D3346" t="s">
        <v>61</v>
      </c>
      <c r="E3346" t="s">
        <v>97</v>
      </c>
      <c r="F3346" t="s">
        <v>87</v>
      </c>
      <c r="G3346" s="35">
        <v>1155</v>
      </c>
    </row>
    <row r="3347" spans="1:7" x14ac:dyDescent="0.35">
      <c r="A3347" s="3">
        <v>2002</v>
      </c>
      <c r="B3347" t="s">
        <v>48</v>
      </c>
      <c r="C3347" t="s">
        <v>60</v>
      </c>
      <c r="D3347" t="s">
        <v>61</v>
      </c>
      <c r="E3347" t="s">
        <v>97</v>
      </c>
      <c r="F3347" t="s">
        <v>87</v>
      </c>
      <c r="G3347" s="35">
        <v>1410</v>
      </c>
    </row>
    <row r="3348" spans="1:7" x14ac:dyDescent="0.35">
      <c r="A3348" s="3">
        <v>2003</v>
      </c>
      <c r="B3348" t="s">
        <v>48</v>
      </c>
      <c r="C3348" t="s">
        <v>60</v>
      </c>
      <c r="D3348" t="s">
        <v>61</v>
      </c>
      <c r="E3348" t="s">
        <v>97</v>
      </c>
      <c r="F3348" t="s">
        <v>87</v>
      </c>
    </row>
    <row r="3349" spans="1:7" x14ac:dyDescent="0.35">
      <c r="A3349" s="3">
        <v>2004</v>
      </c>
      <c r="B3349" t="s">
        <v>48</v>
      </c>
      <c r="C3349" t="s">
        <v>60</v>
      </c>
      <c r="D3349" t="s">
        <v>61</v>
      </c>
      <c r="E3349" t="s">
        <v>97</v>
      </c>
      <c r="F3349" t="s">
        <v>87</v>
      </c>
      <c r="G3349" s="35">
        <v>1475</v>
      </c>
    </row>
    <row r="3350" spans="1:7" x14ac:dyDescent="0.35">
      <c r="A3350" s="3">
        <v>2005</v>
      </c>
      <c r="B3350" t="s">
        <v>48</v>
      </c>
      <c r="C3350" t="s">
        <v>60</v>
      </c>
      <c r="D3350" t="s">
        <v>61</v>
      </c>
      <c r="E3350" t="s">
        <v>97</v>
      </c>
      <c r="F3350" t="s">
        <v>87</v>
      </c>
      <c r="G3350" s="35">
        <v>95</v>
      </c>
    </row>
    <row r="3351" spans="1:7" x14ac:dyDescent="0.35">
      <c r="A3351" s="3">
        <v>2006</v>
      </c>
      <c r="B3351" t="s">
        <v>48</v>
      </c>
      <c r="C3351" t="s">
        <v>60</v>
      </c>
      <c r="D3351" t="s">
        <v>61</v>
      </c>
      <c r="E3351" t="s">
        <v>97</v>
      </c>
      <c r="F3351" t="s">
        <v>87</v>
      </c>
    </row>
    <row r="3352" spans="1:7" x14ac:dyDescent="0.35">
      <c r="A3352" s="3">
        <v>2007</v>
      </c>
      <c r="B3352" t="s">
        <v>48</v>
      </c>
      <c r="C3352" t="s">
        <v>60</v>
      </c>
      <c r="D3352" t="s">
        <v>61</v>
      </c>
      <c r="E3352" t="s">
        <v>97</v>
      </c>
      <c r="F3352" t="s">
        <v>87</v>
      </c>
      <c r="G3352" s="35">
        <v>120</v>
      </c>
    </row>
    <row r="3353" spans="1:7" x14ac:dyDescent="0.35">
      <c r="A3353" s="3">
        <v>2008</v>
      </c>
      <c r="B3353" t="s">
        <v>48</v>
      </c>
      <c r="C3353" t="s">
        <v>60</v>
      </c>
      <c r="D3353" t="s">
        <v>61</v>
      </c>
      <c r="E3353" t="s">
        <v>97</v>
      </c>
      <c r="F3353" t="s">
        <v>87</v>
      </c>
    </row>
    <row r="3354" spans="1:7" x14ac:dyDescent="0.35">
      <c r="A3354" s="3">
        <v>2009</v>
      </c>
      <c r="B3354" t="s">
        <v>48</v>
      </c>
      <c r="C3354" t="s">
        <v>60</v>
      </c>
      <c r="D3354" t="s">
        <v>61</v>
      </c>
      <c r="E3354" t="s">
        <v>97</v>
      </c>
      <c r="F3354" t="s">
        <v>87</v>
      </c>
      <c r="G3354" s="35">
        <v>500</v>
      </c>
    </row>
    <row r="3355" spans="1:7" x14ac:dyDescent="0.35">
      <c r="A3355" s="3">
        <v>2010</v>
      </c>
      <c r="B3355" t="s">
        <v>48</v>
      </c>
      <c r="C3355" t="s">
        <v>60</v>
      </c>
      <c r="D3355" t="s">
        <v>61</v>
      </c>
      <c r="E3355" t="s">
        <v>97</v>
      </c>
      <c r="F3355" t="s">
        <v>87</v>
      </c>
    </row>
    <row r="3356" spans="1:7" x14ac:dyDescent="0.35">
      <c r="A3356" s="3">
        <v>2011</v>
      </c>
      <c r="B3356" t="s">
        <v>48</v>
      </c>
      <c r="C3356" t="s">
        <v>60</v>
      </c>
      <c r="D3356" t="s">
        <v>61</v>
      </c>
      <c r="E3356" t="s">
        <v>97</v>
      </c>
      <c r="F3356" t="s">
        <v>87</v>
      </c>
    </row>
    <row r="3357" spans="1:7" x14ac:dyDescent="0.35">
      <c r="A3357" s="3">
        <v>2012</v>
      </c>
      <c r="B3357" t="s">
        <v>48</v>
      </c>
      <c r="C3357" t="s">
        <v>60</v>
      </c>
      <c r="D3357" t="s">
        <v>61</v>
      </c>
      <c r="E3357" t="s">
        <v>97</v>
      </c>
      <c r="F3357" t="s">
        <v>87</v>
      </c>
      <c r="G3357" s="35">
        <v>2535</v>
      </c>
    </row>
    <row r="3358" spans="1:7" x14ac:dyDescent="0.35">
      <c r="A3358" s="3">
        <v>2013</v>
      </c>
      <c r="B3358" t="s">
        <v>48</v>
      </c>
      <c r="C3358" t="s">
        <v>60</v>
      </c>
      <c r="D3358" t="s">
        <v>61</v>
      </c>
      <c r="E3358" t="s">
        <v>97</v>
      </c>
      <c r="F3358" t="s">
        <v>87</v>
      </c>
    </row>
    <row r="3359" spans="1:7" x14ac:dyDescent="0.35">
      <c r="A3359" s="3">
        <v>2014</v>
      </c>
      <c r="B3359" t="s">
        <v>48</v>
      </c>
      <c r="C3359" t="s">
        <v>60</v>
      </c>
      <c r="D3359" t="s">
        <v>61</v>
      </c>
      <c r="E3359" t="s">
        <v>97</v>
      </c>
      <c r="F3359" t="s">
        <v>87</v>
      </c>
      <c r="G3359" s="35">
        <v>12470</v>
      </c>
    </row>
    <row r="3360" spans="1:7" x14ac:dyDescent="0.35">
      <c r="A3360" s="3">
        <v>2015</v>
      </c>
      <c r="B3360" t="s">
        <v>48</v>
      </c>
      <c r="C3360" t="s">
        <v>60</v>
      </c>
      <c r="D3360" t="s">
        <v>61</v>
      </c>
      <c r="E3360" t="s">
        <v>97</v>
      </c>
      <c r="F3360" t="s">
        <v>87</v>
      </c>
      <c r="G3360" s="35">
        <v>11950</v>
      </c>
    </row>
    <row r="3361" spans="1:7" x14ac:dyDescent="0.35">
      <c r="A3361" s="3">
        <v>2016</v>
      </c>
      <c r="B3361" t="s">
        <v>48</v>
      </c>
      <c r="C3361" t="s">
        <v>60</v>
      </c>
      <c r="D3361" t="s">
        <v>61</v>
      </c>
      <c r="E3361" t="s">
        <v>97</v>
      </c>
      <c r="F3361" t="s">
        <v>87</v>
      </c>
    </row>
    <row r="3362" spans="1:7" x14ac:dyDescent="0.35">
      <c r="A3362" s="3">
        <v>2000</v>
      </c>
      <c r="B3362" t="s">
        <v>48</v>
      </c>
      <c r="C3362" t="s">
        <v>60</v>
      </c>
      <c r="D3362" t="s">
        <v>61</v>
      </c>
      <c r="E3362" t="s">
        <v>97</v>
      </c>
      <c r="F3362" t="s">
        <v>87</v>
      </c>
    </row>
    <row r="3363" spans="1:7" x14ac:dyDescent="0.35">
      <c r="A3363" s="3">
        <v>2001</v>
      </c>
      <c r="B3363" t="s">
        <v>48</v>
      </c>
      <c r="C3363" t="s">
        <v>60</v>
      </c>
      <c r="D3363" t="s">
        <v>61</v>
      </c>
      <c r="E3363" t="s">
        <v>97</v>
      </c>
      <c r="F3363" t="s">
        <v>87</v>
      </c>
      <c r="G3363" s="35">
        <v>1080</v>
      </c>
    </row>
    <row r="3364" spans="1:7" x14ac:dyDescent="0.35">
      <c r="A3364" s="3">
        <v>2002</v>
      </c>
      <c r="B3364" t="s">
        <v>48</v>
      </c>
      <c r="C3364" t="s">
        <v>60</v>
      </c>
      <c r="D3364" t="s">
        <v>61</v>
      </c>
      <c r="E3364" t="s">
        <v>97</v>
      </c>
      <c r="F3364" t="s">
        <v>87</v>
      </c>
      <c r="G3364" s="35">
        <v>150</v>
      </c>
    </row>
    <row r="3365" spans="1:7" x14ac:dyDescent="0.35">
      <c r="A3365" s="3">
        <v>2003</v>
      </c>
      <c r="B3365" t="s">
        <v>48</v>
      </c>
      <c r="C3365" t="s">
        <v>60</v>
      </c>
      <c r="D3365" t="s">
        <v>61</v>
      </c>
      <c r="E3365" t="s">
        <v>97</v>
      </c>
      <c r="F3365" t="s">
        <v>87</v>
      </c>
      <c r="G3365" s="35">
        <v>500</v>
      </c>
    </row>
    <row r="3366" spans="1:7" x14ac:dyDescent="0.35">
      <c r="A3366" s="3">
        <v>2004</v>
      </c>
      <c r="B3366" t="s">
        <v>48</v>
      </c>
      <c r="C3366" t="s">
        <v>60</v>
      </c>
      <c r="D3366" t="s">
        <v>61</v>
      </c>
      <c r="E3366" t="s">
        <v>97</v>
      </c>
      <c r="F3366" t="s">
        <v>87</v>
      </c>
    </row>
    <row r="3367" spans="1:7" x14ac:dyDescent="0.35">
      <c r="A3367" s="3">
        <v>2005</v>
      </c>
      <c r="B3367" t="s">
        <v>48</v>
      </c>
      <c r="C3367" t="s">
        <v>60</v>
      </c>
      <c r="D3367" t="s">
        <v>61</v>
      </c>
      <c r="E3367" t="s">
        <v>97</v>
      </c>
      <c r="F3367" t="s">
        <v>87</v>
      </c>
    </row>
    <row r="3368" spans="1:7" x14ac:dyDescent="0.35">
      <c r="A3368" s="3">
        <v>2006</v>
      </c>
      <c r="B3368" t="s">
        <v>48</v>
      </c>
      <c r="C3368" t="s">
        <v>60</v>
      </c>
      <c r="D3368" t="s">
        <v>61</v>
      </c>
      <c r="E3368" t="s">
        <v>97</v>
      </c>
      <c r="F3368" t="s">
        <v>87</v>
      </c>
    </row>
    <row r="3369" spans="1:7" x14ac:dyDescent="0.35">
      <c r="A3369" s="3">
        <v>2007</v>
      </c>
      <c r="B3369" t="s">
        <v>48</v>
      </c>
      <c r="C3369" t="s">
        <v>60</v>
      </c>
      <c r="D3369" t="s">
        <v>61</v>
      </c>
      <c r="E3369" t="s">
        <v>97</v>
      </c>
      <c r="F3369" t="s">
        <v>87</v>
      </c>
    </row>
    <row r="3370" spans="1:7" x14ac:dyDescent="0.35">
      <c r="A3370" s="3">
        <v>2008</v>
      </c>
      <c r="B3370" t="s">
        <v>48</v>
      </c>
      <c r="C3370" t="s">
        <v>60</v>
      </c>
      <c r="D3370" t="s">
        <v>61</v>
      </c>
      <c r="E3370" t="s">
        <v>97</v>
      </c>
      <c r="F3370" t="s">
        <v>87</v>
      </c>
    </row>
    <row r="3371" spans="1:7" x14ac:dyDescent="0.35">
      <c r="A3371" s="3">
        <v>2009</v>
      </c>
      <c r="B3371" t="s">
        <v>48</v>
      </c>
      <c r="C3371" t="s">
        <v>60</v>
      </c>
      <c r="D3371" t="s">
        <v>61</v>
      </c>
      <c r="E3371" t="s">
        <v>97</v>
      </c>
      <c r="F3371" t="s">
        <v>87</v>
      </c>
    </row>
    <row r="3372" spans="1:7" x14ac:dyDescent="0.35">
      <c r="A3372" s="3">
        <v>2010</v>
      </c>
      <c r="B3372" t="s">
        <v>48</v>
      </c>
      <c r="C3372" t="s">
        <v>60</v>
      </c>
      <c r="D3372" t="s">
        <v>61</v>
      </c>
      <c r="E3372" t="s">
        <v>97</v>
      </c>
      <c r="F3372" t="s">
        <v>87</v>
      </c>
    </row>
    <row r="3373" spans="1:7" x14ac:dyDescent="0.35">
      <c r="A3373" s="3">
        <v>2011</v>
      </c>
      <c r="B3373" t="s">
        <v>48</v>
      </c>
      <c r="C3373" t="s">
        <v>60</v>
      </c>
      <c r="D3373" t="s">
        <v>61</v>
      </c>
      <c r="E3373" t="s">
        <v>97</v>
      </c>
      <c r="F3373" t="s">
        <v>87</v>
      </c>
    </row>
    <row r="3374" spans="1:7" x14ac:dyDescent="0.35">
      <c r="A3374" s="3">
        <v>2012</v>
      </c>
      <c r="B3374" t="s">
        <v>48</v>
      </c>
      <c r="C3374" t="s">
        <v>60</v>
      </c>
      <c r="D3374" t="s">
        <v>61</v>
      </c>
      <c r="E3374" t="s">
        <v>97</v>
      </c>
      <c r="F3374" t="s">
        <v>87</v>
      </c>
    </row>
    <row r="3375" spans="1:7" x14ac:dyDescent="0.35">
      <c r="A3375" s="3">
        <v>2013</v>
      </c>
      <c r="B3375" t="s">
        <v>48</v>
      </c>
      <c r="C3375" t="s">
        <v>60</v>
      </c>
      <c r="D3375" t="s">
        <v>61</v>
      </c>
      <c r="E3375" t="s">
        <v>97</v>
      </c>
      <c r="F3375" t="s">
        <v>87</v>
      </c>
    </row>
    <row r="3376" spans="1:7" x14ac:dyDescent="0.35">
      <c r="A3376" s="3">
        <v>2014</v>
      </c>
      <c r="B3376" t="s">
        <v>48</v>
      </c>
      <c r="C3376" t="s">
        <v>60</v>
      </c>
      <c r="D3376" t="s">
        <v>61</v>
      </c>
      <c r="E3376" t="s">
        <v>97</v>
      </c>
      <c r="F3376" t="s">
        <v>87</v>
      </c>
    </row>
    <row r="3377" spans="1:7" x14ac:dyDescent="0.35">
      <c r="A3377" s="3">
        <v>2015</v>
      </c>
      <c r="B3377" t="s">
        <v>48</v>
      </c>
      <c r="C3377" t="s">
        <v>60</v>
      </c>
      <c r="D3377" t="s">
        <v>61</v>
      </c>
      <c r="E3377" t="s">
        <v>97</v>
      </c>
      <c r="F3377" t="s">
        <v>87</v>
      </c>
    </row>
    <row r="3378" spans="1:7" x14ac:dyDescent="0.35">
      <c r="A3378" s="3">
        <v>2016</v>
      </c>
      <c r="B3378" t="s">
        <v>48</v>
      </c>
      <c r="C3378" t="s">
        <v>60</v>
      </c>
      <c r="D3378" t="s">
        <v>61</v>
      </c>
      <c r="E3378" t="s">
        <v>97</v>
      </c>
      <c r="F3378" t="s">
        <v>87</v>
      </c>
    </row>
    <row r="3379" spans="1:7" x14ac:dyDescent="0.35">
      <c r="A3379" s="3">
        <v>2000</v>
      </c>
      <c r="B3379" t="s">
        <v>48</v>
      </c>
      <c r="C3379" t="s">
        <v>62</v>
      </c>
      <c r="D3379" t="s">
        <v>63</v>
      </c>
      <c r="E3379" t="s">
        <v>97</v>
      </c>
      <c r="F3379" t="s">
        <v>87</v>
      </c>
      <c r="G3379" s="35">
        <v>1150</v>
      </c>
    </row>
    <row r="3380" spans="1:7" x14ac:dyDescent="0.35">
      <c r="A3380" s="3">
        <v>2001</v>
      </c>
      <c r="B3380" t="s">
        <v>48</v>
      </c>
      <c r="C3380" t="s">
        <v>62</v>
      </c>
      <c r="D3380" t="s">
        <v>63</v>
      </c>
      <c r="E3380" t="s">
        <v>97</v>
      </c>
      <c r="F3380" t="s">
        <v>87</v>
      </c>
      <c r="G3380" s="35">
        <v>2850</v>
      </c>
    </row>
    <row r="3381" spans="1:7" x14ac:dyDescent="0.35">
      <c r="A3381" s="3">
        <v>2002</v>
      </c>
      <c r="B3381" t="s">
        <v>48</v>
      </c>
      <c r="C3381" t="s">
        <v>62</v>
      </c>
      <c r="D3381" t="s">
        <v>63</v>
      </c>
      <c r="E3381" t="s">
        <v>97</v>
      </c>
      <c r="F3381" t="s">
        <v>87</v>
      </c>
      <c r="G3381" s="35">
        <v>500</v>
      </c>
    </row>
    <row r="3382" spans="1:7" x14ac:dyDescent="0.35">
      <c r="A3382" s="3">
        <v>2003</v>
      </c>
      <c r="B3382" t="s">
        <v>48</v>
      </c>
      <c r="C3382" t="s">
        <v>62</v>
      </c>
      <c r="D3382" t="s">
        <v>63</v>
      </c>
      <c r="E3382" t="s">
        <v>97</v>
      </c>
      <c r="F3382" t="s">
        <v>87</v>
      </c>
      <c r="G3382" s="35">
        <v>1000</v>
      </c>
    </row>
    <row r="3383" spans="1:7" x14ac:dyDescent="0.35">
      <c r="A3383" s="3">
        <v>2004</v>
      </c>
      <c r="B3383" t="s">
        <v>48</v>
      </c>
      <c r="C3383" t="s">
        <v>62</v>
      </c>
      <c r="D3383" t="s">
        <v>63</v>
      </c>
      <c r="E3383" t="s">
        <v>97</v>
      </c>
      <c r="F3383" t="s">
        <v>87</v>
      </c>
    </row>
    <row r="3384" spans="1:7" x14ac:dyDescent="0.35">
      <c r="A3384" s="3">
        <v>2005</v>
      </c>
      <c r="B3384" t="s">
        <v>48</v>
      </c>
      <c r="C3384" t="s">
        <v>62</v>
      </c>
      <c r="D3384" t="s">
        <v>63</v>
      </c>
      <c r="E3384" t="s">
        <v>97</v>
      </c>
      <c r="F3384" t="s">
        <v>87</v>
      </c>
      <c r="G3384" s="35">
        <v>750</v>
      </c>
    </row>
    <row r="3385" spans="1:7" x14ac:dyDescent="0.35">
      <c r="A3385" s="3">
        <v>2006</v>
      </c>
      <c r="B3385" t="s">
        <v>48</v>
      </c>
      <c r="C3385" t="s">
        <v>62</v>
      </c>
      <c r="D3385" t="s">
        <v>63</v>
      </c>
      <c r="E3385" t="s">
        <v>97</v>
      </c>
      <c r="F3385" t="s">
        <v>87</v>
      </c>
    </row>
    <row r="3386" spans="1:7" x14ac:dyDescent="0.35">
      <c r="A3386" s="3">
        <v>2007</v>
      </c>
      <c r="B3386" t="s">
        <v>48</v>
      </c>
      <c r="C3386" t="s">
        <v>62</v>
      </c>
      <c r="D3386" t="s">
        <v>63</v>
      </c>
      <c r="E3386" t="s">
        <v>97</v>
      </c>
      <c r="F3386" t="s">
        <v>87</v>
      </c>
    </row>
    <row r="3387" spans="1:7" x14ac:dyDescent="0.35">
      <c r="A3387" s="3">
        <v>2008</v>
      </c>
      <c r="B3387" t="s">
        <v>48</v>
      </c>
      <c r="C3387" t="s">
        <v>62</v>
      </c>
      <c r="D3387" t="s">
        <v>63</v>
      </c>
      <c r="E3387" t="s">
        <v>97</v>
      </c>
      <c r="F3387" t="s">
        <v>87</v>
      </c>
    </row>
    <row r="3388" spans="1:7" x14ac:dyDescent="0.35">
      <c r="A3388" s="3">
        <v>2009</v>
      </c>
      <c r="B3388" t="s">
        <v>48</v>
      </c>
      <c r="C3388" t="s">
        <v>62</v>
      </c>
      <c r="D3388" t="s">
        <v>63</v>
      </c>
      <c r="E3388" t="s">
        <v>97</v>
      </c>
      <c r="F3388" t="s">
        <v>87</v>
      </c>
    </row>
    <row r="3389" spans="1:7" x14ac:dyDescent="0.35">
      <c r="A3389" s="3">
        <v>2010</v>
      </c>
      <c r="B3389" t="s">
        <v>48</v>
      </c>
      <c r="C3389" t="s">
        <v>62</v>
      </c>
      <c r="D3389" t="s">
        <v>63</v>
      </c>
      <c r="E3389" t="s">
        <v>97</v>
      </c>
      <c r="F3389" t="s">
        <v>87</v>
      </c>
      <c r="G3389" s="35">
        <v>300</v>
      </c>
    </row>
    <row r="3390" spans="1:7" x14ac:dyDescent="0.35">
      <c r="A3390" s="3">
        <v>2011</v>
      </c>
      <c r="B3390" t="s">
        <v>48</v>
      </c>
      <c r="C3390" t="s">
        <v>62</v>
      </c>
      <c r="D3390" t="s">
        <v>63</v>
      </c>
      <c r="E3390" t="s">
        <v>97</v>
      </c>
      <c r="F3390" t="s">
        <v>87</v>
      </c>
      <c r="G3390" s="35">
        <v>2100</v>
      </c>
    </row>
    <row r="3391" spans="1:7" x14ac:dyDescent="0.35">
      <c r="A3391" s="3">
        <v>2012</v>
      </c>
      <c r="B3391" t="s">
        <v>48</v>
      </c>
      <c r="C3391" t="s">
        <v>62</v>
      </c>
      <c r="D3391" t="s">
        <v>63</v>
      </c>
      <c r="E3391" t="s">
        <v>97</v>
      </c>
      <c r="F3391" t="s">
        <v>87</v>
      </c>
    </row>
    <row r="3392" spans="1:7" x14ac:dyDescent="0.35">
      <c r="A3392" s="3">
        <v>2013</v>
      </c>
      <c r="B3392" t="s">
        <v>48</v>
      </c>
      <c r="C3392" t="s">
        <v>62</v>
      </c>
      <c r="D3392" t="s">
        <v>63</v>
      </c>
      <c r="E3392" t="s">
        <v>97</v>
      </c>
      <c r="F3392" t="s">
        <v>87</v>
      </c>
    </row>
    <row r="3393" spans="1:7" x14ac:dyDescent="0.35">
      <c r="A3393" s="3">
        <v>2014</v>
      </c>
      <c r="B3393" t="s">
        <v>48</v>
      </c>
      <c r="C3393" t="s">
        <v>62</v>
      </c>
      <c r="D3393" t="s">
        <v>63</v>
      </c>
      <c r="E3393" t="s">
        <v>97</v>
      </c>
      <c r="F3393" t="s">
        <v>87</v>
      </c>
    </row>
    <row r="3394" spans="1:7" x14ac:dyDescent="0.35">
      <c r="A3394" s="3">
        <v>2015</v>
      </c>
      <c r="B3394" t="s">
        <v>48</v>
      </c>
      <c r="C3394" t="s">
        <v>62</v>
      </c>
      <c r="D3394" t="s">
        <v>63</v>
      </c>
      <c r="E3394" t="s">
        <v>97</v>
      </c>
      <c r="F3394" t="s">
        <v>87</v>
      </c>
      <c r="G3394" s="35">
        <v>7900</v>
      </c>
    </row>
    <row r="3395" spans="1:7" x14ac:dyDescent="0.35">
      <c r="A3395" s="3">
        <v>2016</v>
      </c>
      <c r="B3395" t="s">
        <v>48</v>
      </c>
      <c r="C3395" t="s">
        <v>62</v>
      </c>
      <c r="D3395" t="s">
        <v>63</v>
      </c>
      <c r="E3395" t="s">
        <v>97</v>
      </c>
      <c r="F3395" t="s">
        <v>87</v>
      </c>
      <c r="G3395" s="35">
        <v>700</v>
      </c>
    </row>
    <row r="3396" spans="1:7" x14ac:dyDescent="0.35">
      <c r="A3396" s="3">
        <v>2000</v>
      </c>
      <c r="B3396" t="s">
        <v>64</v>
      </c>
      <c r="C3396" t="s">
        <v>65</v>
      </c>
      <c r="D3396" t="s">
        <v>66</v>
      </c>
      <c r="E3396" t="s">
        <v>97</v>
      </c>
      <c r="F3396" t="s">
        <v>87</v>
      </c>
      <c r="G3396" s="35">
        <v>300</v>
      </c>
    </row>
    <row r="3397" spans="1:7" x14ac:dyDescent="0.35">
      <c r="A3397" s="3">
        <v>2001</v>
      </c>
      <c r="B3397" t="s">
        <v>64</v>
      </c>
      <c r="C3397" t="s">
        <v>65</v>
      </c>
      <c r="D3397" t="s">
        <v>66</v>
      </c>
      <c r="E3397" t="s">
        <v>97</v>
      </c>
      <c r="F3397" t="s">
        <v>87</v>
      </c>
      <c r="G3397" s="35">
        <v>2450</v>
      </c>
    </row>
    <row r="3398" spans="1:7" x14ac:dyDescent="0.35">
      <c r="A3398" s="3">
        <v>2002</v>
      </c>
      <c r="B3398" t="s">
        <v>64</v>
      </c>
      <c r="C3398" t="s">
        <v>65</v>
      </c>
      <c r="D3398" t="s">
        <v>66</v>
      </c>
      <c r="E3398" t="s">
        <v>97</v>
      </c>
      <c r="F3398" t="s">
        <v>87</v>
      </c>
      <c r="G3398" s="35">
        <v>200</v>
      </c>
    </row>
    <row r="3399" spans="1:7" x14ac:dyDescent="0.35">
      <c r="A3399" s="3">
        <v>2003</v>
      </c>
      <c r="B3399" t="s">
        <v>64</v>
      </c>
      <c r="C3399" t="s">
        <v>65</v>
      </c>
      <c r="D3399" t="s">
        <v>66</v>
      </c>
      <c r="E3399" t="s">
        <v>97</v>
      </c>
      <c r="F3399" t="s">
        <v>87</v>
      </c>
      <c r="G3399" s="35">
        <v>1650</v>
      </c>
    </row>
    <row r="3400" spans="1:7" x14ac:dyDescent="0.35">
      <c r="A3400" s="3">
        <v>2004</v>
      </c>
      <c r="B3400" t="s">
        <v>64</v>
      </c>
      <c r="C3400" t="s">
        <v>65</v>
      </c>
      <c r="D3400" t="s">
        <v>66</v>
      </c>
      <c r="E3400" t="s">
        <v>97</v>
      </c>
      <c r="F3400" t="s">
        <v>87</v>
      </c>
    </row>
    <row r="3401" spans="1:7" x14ac:dyDescent="0.35">
      <c r="A3401" s="3">
        <v>2005</v>
      </c>
      <c r="B3401" t="s">
        <v>64</v>
      </c>
      <c r="C3401" t="s">
        <v>65</v>
      </c>
      <c r="D3401" t="s">
        <v>66</v>
      </c>
      <c r="E3401" t="s">
        <v>97</v>
      </c>
      <c r="F3401" t="s">
        <v>87</v>
      </c>
    </row>
    <row r="3402" spans="1:7" x14ac:dyDescent="0.35">
      <c r="A3402" s="3">
        <v>2006</v>
      </c>
      <c r="B3402" t="s">
        <v>64</v>
      </c>
      <c r="C3402" t="s">
        <v>65</v>
      </c>
      <c r="D3402" t="s">
        <v>66</v>
      </c>
      <c r="E3402" t="s">
        <v>97</v>
      </c>
      <c r="F3402" t="s">
        <v>87</v>
      </c>
      <c r="G3402" s="35">
        <v>650</v>
      </c>
    </row>
    <row r="3403" spans="1:7" x14ac:dyDescent="0.35">
      <c r="A3403" s="3">
        <v>2007</v>
      </c>
      <c r="B3403" t="s">
        <v>64</v>
      </c>
      <c r="C3403" t="s">
        <v>65</v>
      </c>
      <c r="D3403" t="s">
        <v>66</v>
      </c>
      <c r="E3403" t="s">
        <v>97</v>
      </c>
      <c r="F3403" t="s">
        <v>87</v>
      </c>
      <c r="G3403" s="35">
        <v>1350</v>
      </c>
    </row>
    <row r="3404" spans="1:7" x14ac:dyDescent="0.35">
      <c r="A3404" s="3">
        <v>2008</v>
      </c>
      <c r="B3404" t="s">
        <v>64</v>
      </c>
      <c r="C3404" t="s">
        <v>65</v>
      </c>
      <c r="D3404" t="s">
        <v>66</v>
      </c>
      <c r="E3404" t="s">
        <v>97</v>
      </c>
      <c r="F3404" t="s">
        <v>87</v>
      </c>
      <c r="G3404" s="35">
        <v>200</v>
      </c>
    </row>
    <row r="3405" spans="1:7" x14ac:dyDescent="0.35">
      <c r="A3405" s="3">
        <v>2009</v>
      </c>
      <c r="B3405" t="s">
        <v>64</v>
      </c>
      <c r="C3405" t="s">
        <v>65</v>
      </c>
      <c r="D3405" t="s">
        <v>66</v>
      </c>
      <c r="E3405" t="s">
        <v>97</v>
      </c>
      <c r="F3405" t="s">
        <v>87</v>
      </c>
    </row>
    <row r="3406" spans="1:7" x14ac:dyDescent="0.35">
      <c r="A3406" s="3">
        <v>2010</v>
      </c>
      <c r="B3406" t="s">
        <v>64</v>
      </c>
      <c r="C3406" t="s">
        <v>65</v>
      </c>
      <c r="D3406" t="s">
        <v>66</v>
      </c>
      <c r="E3406" t="s">
        <v>97</v>
      </c>
      <c r="F3406" t="s">
        <v>87</v>
      </c>
    </row>
    <row r="3407" spans="1:7" x14ac:dyDescent="0.35">
      <c r="A3407" s="3">
        <v>2011</v>
      </c>
      <c r="B3407" t="s">
        <v>64</v>
      </c>
      <c r="C3407" t="s">
        <v>65</v>
      </c>
      <c r="D3407" t="s">
        <v>66</v>
      </c>
      <c r="E3407" t="s">
        <v>97</v>
      </c>
      <c r="F3407" t="s">
        <v>87</v>
      </c>
      <c r="G3407" s="35">
        <v>7225</v>
      </c>
    </row>
    <row r="3408" spans="1:7" x14ac:dyDescent="0.35">
      <c r="A3408" s="3">
        <v>2012</v>
      </c>
      <c r="B3408" t="s">
        <v>64</v>
      </c>
      <c r="C3408" t="s">
        <v>65</v>
      </c>
      <c r="D3408" t="s">
        <v>66</v>
      </c>
      <c r="E3408" t="s">
        <v>97</v>
      </c>
      <c r="F3408" t="s">
        <v>87</v>
      </c>
    </row>
    <row r="3409" spans="1:7" x14ac:dyDescent="0.35">
      <c r="A3409" s="3">
        <v>2013</v>
      </c>
      <c r="B3409" t="s">
        <v>64</v>
      </c>
      <c r="C3409" t="s">
        <v>65</v>
      </c>
      <c r="D3409" t="s">
        <v>66</v>
      </c>
      <c r="E3409" t="s">
        <v>97</v>
      </c>
      <c r="F3409" t="s">
        <v>87</v>
      </c>
    </row>
    <row r="3410" spans="1:7" x14ac:dyDescent="0.35">
      <c r="A3410" s="3">
        <v>2014</v>
      </c>
      <c r="B3410" t="s">
        <v>64</v>
      </c>
      <c r="C3410" t="s">
        <v>65</v>
      </c>
      <c r="D3410" t="s">
        <v>66</v>
      </c>
      <c r="E3410" t="s">
        <v>97</v>
      </c>
      <c r="F3410" t="s">
        <v>87</v>
      </c>
    </row>
    <row r="3411" spans="1:7" x14ac:dyDescent="0.35">
      <c r="A3411" s="3">
        <v>2015</v>
      </c>
      <c r="B3411" t="s">
        <v>64</v>
      </c>
      <c r="C3411" t="s">
        <v>65</v>
      </c>
      <c r="D3411" t="s">
        <v>66</v>
      </c>
      <c r="E3411" t="s">
        <v>97</v>
      </c>
      <c r="F3411" t="s">
        <v>87</v>
      </c>
    </row>
    <row r="3412" spans="1:7" x14ac:dyDescent="0.35">
      <c r="A3412" s="3">
        <v>2016</v>
      </c>
      <c r="B3412" t="s">
        <v>64</v>
      </c>
      <c r="C3412" t="s">
        <v>65</v>
      </c>
      <c r="D3412" t="s">
        <v>66</v>
      </c>
      <c r="E3412" t="s">
        <v>97</v>
      </c>
      <c r="F3412" t="s">
        <v>87</v>
      </c>
      <c r="G3412" s="35">
        <v>300</v>
      </c>
    </row>
    <row r="3413" spans="1:7" x14ac:dyDescent="0.35">
      <c r="A3413" s="3">
        <v>2000</v>
      </c>
      <c r="B3413" t="s">
        <v>64</v>
      </c>
      <c r="C3413" t="s">
        <v>67</v>
      </c>
      <c r="D3413" t="s">
        <v>68</v>
      </c>
      <c r="E3413" t="s">
        <v>97</v>
      </c>
      <c r="F3413" t="s">
        <v>87</v>
      </c>
      <c r="G3413" s="35">
        <v>3910</v>
      </c>
    </row>
    <row r="3414" spans="1:7" x14ac:dyDescent="0.35">
      <c r="A3414" s="3">
        <v>2001</v>
      </c>
      <c r="B3414" t="s">
        <v>64</v>
      </c>
      <c r="C3414" t="s">
        <v>67</v>
      </c>
      <c r="D3414" t="s">
        <v>68</v>
      </c>
      <c r="E3414" t="s">
        <v>97</v>
      </c>
      <c r="F3414" t="s">
        <v>87</v>
      </c>
      <c r="G3414" s="35">
        <v>4690</v>
      </c>
    </row>
    <row r="3415" spans="1:7" x14ac:dyDescent="0.35">
      <c r="A3415" s="3">
        <v>2002</v>
      </c>
      <c r="B3415" t="s">
        <v>64</v>
      </c>
      <c r="C3415" t="s">
        <v>67</v>
      </c>
      <c r="D3415" t="s">
        <v>68</v>
      </c>
      <c r="E3415" t="s">
        <v>97</v>
      </c>
      <c r="F3415" t="s">
        <v>87</v>
      </c>
      <c r="G3415" s="35">
        <v>2700</v>
      </c>
    </row>
    <row r="3416" spans="1:7" x14ac:dyDescent="0.35">
      <c r="A3416" s="3">
        <v>2003</v>
      </c>
      <c r="B3416" t="s">
        <v>64</v>
      </c>
      <c r="C3416" t="s">
        <v>67</v>
      </c>
      <c r="D3416" t="s">
        <v>68</v>
      </c>
      <c r="E3416" t="s">
        <v>97</v>
      </c>
      <c r="F3416" t="s">
        <v>87</v>
      </c>
      <c r="G3416" s="35">
        <v>700</v>
      </c>
    </row>
    <row r="3417" spans="1:7" x14ac:dyDescent="0.35">
      <c r="A3417" s="3">
        <v>2004</v>
      </c>
      <c r="B3417" t="s">
        <v>64</v>
      </c>
      <c r="C3417" t="s">
        <v>67</v>
      </c>
      <c r="D3417" t="s">
        <v>68</v>
      </c>
      <c r="E3417" t="s">
        <v>97</v>
      </c>
      <c r="F3417" t="s">
        <v>87</v>
      </c>
    </row>
    <row r="3418" spans="1:7" x14ac:dyDescent="0.35">
      <c r="A3418" s="3">
        <v>2005</v>
      </c>
      <c r="B3418" t="s">
        <v>64</v>
      </c>
      <c r="C3418" t="s">
        <v>67</v>
      </c>
      <c r="D3418" t="s">
        <v>68</v>
      </c>
      <c r="E3418" t="s">
        <v>97</v>
      </c>
      <c r="F3418" t="s">
        <v>87</v>
      </c>
    </row>
    <row r="3419" spans="1:7" x14ac:dyDescent="0.35">
      <c r="A3419" s="3">
        <v>2006</v>
      </c>
      <c r="B3419" t="s">
        <v>64</v>
      </c>
      <c r="C3419" t="s">
        <v>67</v>
      </c>
      <c r="D3419" t="s">
        <v>68</v>
      </c>
      <c r="E3419" t="s">
        <v>97</v>
      </c>
      <c r="F3419" t="s">
        <v>87</v>
      </c>
      <c r="G3419" s="35">
        <v>780</v>
      </c>
    </row>
    <row r="3420" spans="1:7" x14ac:dyDescent="0.35">
      <c r="A3420" s="3">
        <v>2007</v>
      </c>
      <c r="B3420" t="s">
        <v>64</v>
      </c>
      <c r="C3420" t="s">
        <v>67</v>
      </c>
      <c r="D3420" t="s">
        <v>68</v>
      </c>
      <c r="E3420" t="s">
        <v>97</v>
      </c>
      <c r="F3420" t="s">
        <v>87</v>
      </c>
      <c r="G3420" s="35">
        <v>100</v>
      </c>
    </row>
    <row r="3421" spans="1:7" x14ac:dyDescent="0.35">
      <c r="A3421" s="3">
        <v>2008</v>
      </c>
      <c r="B3421" t="s">
        <v>64</v>
      </c>
      <c r="C3421" t="s">
        <v>67</v>
      </c>
      <c r="D3421" t="s">
        <v>68</v>
      </c>
      <c r="E3421" t="s">
        <v>97</v>
      </c>
      <c r="F3421" t="s">
        <v>87</v>
      </c>
      <c r="G3421" s="35">
        <v>80</v>
      </c>
    </row>
    <row r="3422" spans="1:7" x14ac:dyDescent="0.35">
      <c r="A3422" s="3">
        <v>2009</v>
      </c>
      <c r="B3422" t="s">
        <v>64</v>
      </c>
      <c r="C3422" t="s">
        <v>67</v>
      </c>
      <c r="D3422" t="s">
        <v>68</v>
      </c>
      <c r="E3422" t="s">
        <v>97</v>
      </c>
      <c r="F3422" t="s">
        <v>87</v>
      </c>
      <c r="G3422" s="35">
        <v>2410</v>
      </c>
    </row>
    <row r="3423" spans="1:7" x14ac:dyDescent="0.35">
      <c r="A3423" s="3">
        <v>2010</v>
      </c>
      <c r="B3423" t="s">
        <v>64</v>
      </c>
      <c r="C3423" t="s">
        <v>67</v>
      </c>
      <c r="D3423" t="s">
        <v>68</v>
      </c>
      <c r="E3423" t="s">
        <v>97</v>
      </c>
      <c r="F3423" t="s">
        <v>87</v>
      </c>
      <c r="G3423" s="35">
        <v>690</v>
      </c>
    </row>
    <row r="3424" spans="1:7" x14ac:dyDescent="0.35">
      <c r="A3424" s="3">
        <v>2011</v>
      </c>
      <c r="B3424" t="s">
        <v>64</v>
      </c>
      <c r="C3424" t="s">
        <v>67</v>
      </c>
      <c r="D3424" t="s">
        <v>68</v>
      </c>
      <c r="E3424" t="s">
        <v>97</v>
      </c>
      <c r="F3424" t="s">
        <v>87</v>
      </c>
      <c r="G3424" s="35">
        <v>6200</v>
      </c>
    </row>
    <row r="3425" spans="1:7" x14ac:dyDescent="0.35">
      <c r="A3425" s="3">
        <v>2012</v>
      </c>
      <c r="B3425" t="s">
        <v>64</v>
      </c>
      <c r="C3425" t="s">
        <v>67</v>
      </c>
      <c r="D3425" t="s">
        <v>68</v>
      </c>
      <c r="E3425" t="s">
        <v>97</v>
      </c>
      <c r="F3425" t="s">
        <v>87</v>
      </c>
      <c r="G3425" s="35">
        <v>200</v>
      </c>
    </row>
    <row r="3426" spans="1:7" x14ac:dyDescent="0.35">
      <c r="A3426" s="3">
        <v>2013</v>
      </c>
      <c r="B3426" t="s">
        <v>64</v>
      </c>
      <c r="C3426" t="s">
        <v>67</v>
      </c>
      <c r="D3426" t="s">
        <v>68</v>
      </c>
      <c r="E3426" t="s">
        <v>97</v>
      </c>
      <c r="F3426" t="s">
        <v>87</v>
      </c>
    </row>
    <row r="3427" spans="1:7" x14ac:dyDescent="0.35">
      <c r="A3427" s="3">
        <v>2014</v>
      </c>
      <c r="B3427" t="s">
        <v>64</v>
      </c>
      <c r="C3427" t="s">
        <v>67</v>
      </c>
      <c r="D3427" t="s">
        <v>68</v>
      </c>
      <c r="E3427" t="s">
        <v>97</v>
      </c>
      <c r="F3427" t="s">
        <v>87</v>
      </c>
      <c r="G3427" s="35">
        <v>1950</v>
      </c>
    </row>
    <row r="3428" spans="1:7" x14ac:dyDescent="0.35">
      <c r="A3428" s="3">
        <v>2015</v>
      </c>
      <c r="B3428" t="s">
        <v>64</v>
      </c>
      <c r="C3428" t="s">
        <v>67</v>
      </c>
      <c r="D3428" t="s">
        <v>68</v>
      </c>
      <c r="E3428" t="s">
        <v>97</v>
      </c>
      <c r="F3428" t="s">
        <v>87</v>
      </c>
      <c r="G3428" s="35">
        <v>5900</v>
      </c>
    </row>
    <row r="3429" spans="1:7" x14ac:dyDescent="0.35">
      <c r="A3429" s="3">
        <v>2016</v>
      </c>
      <c r="B3429" t="s">
        <v>64</v>
      </c>
      <c r="C3429" t="s">
        <v>67</v>
      </c>
      <c r="D3429" t="s">
        <v>68</v>
      </c>
      <c r="E3429" t="s">
        <v>97</v>
      </c>
      <c r="F3429" t="s">
        <v>87</v>
      </c>
      <c r="G3429" s="35">
        <v>2250</v>
      </c>
    </row>
    <row r="3430" spans="1:7" x14ac:dyDescent="0.35">
      <c r="A3430" s="3">
        <v>2000</v>
      </c>
      <c r="B3430" t="s">
        <v>53</v>
      </c>
      <c r="C3430" t="s">
        <v>58</v>
      </c>
      <c r="D3430" t="s">
        <v>59</v>
      </c>
      <c r="E3430" t="s">
        <v>97</v>
      </c>
      <c r="F3430" t="s">
        <v>87</v>
      </c>
      <c r="G3430" s="35">
        <v>2420</v>
      </c>
    </row>
    <row r="3431" spans="1:7" x14ac:dyDescent="0.35">
      <c r="A3431" s="3">
        <v>2001</v>
      </c>
      <c r="B3431" t="s">
        <v>53</v>
      </c>
      <c r="C3431" t="s">
        <v>58</v>
      </c>
      <c r="D3431" t="s">
        <v>59</v>
      </c>
      <c r="E3431" t="s">
        <v>97</v>
      </c>
      <c r="F3431" t="s">
        <v>87</v>
      </c>
      <c r="G3431" s="35">
        <v>3220</v>
      </c>
    </row>
    <row r="3432" spans="1:7" x14ac:dyDescent="0.35">
      <c r="A3432" s="3">
        <v>2002</v>
      </c>
      <c r="B3432" t="s">
        <v>53</v>
      </c>
      <c r="C3432" t="s">
        <v>58</v>
      </c>
      <c r="D3432" t="s">
        <v>59</v>
      </c>
      <c r="E3432" t="s">
        <v>97</v>
      </c>
      <c r="F3432" t="s">
        <v>87</v>
      </c>
      <c r="G3432" s="35">
        <v>12335</v>
      </c>
    </row>
    <row r="3433" spans="1:7" x14ac:dyDescent="0.35">
      <c r="A3433" s="3">
        <v>2003</v>
      </c>
      <c r="B3433" t="s">
        <v>53</v>
      </c>
      <c r="C3433" t="s">
        <v>58</v>
      </c>
      <c r="D3433" t="s">
        <v>59</v>
      </c>
      <c r="E3433" t="s">
        <v>97</v>
      </c>
      <c r="F3433" t="s">
        <v>87</v>
      </c>
      <c r="G3433" s="35">
        <v>30</v>
      </c>
    </row>
    <row r="3434" spans="1:7" x14ac:dyDescent="0.35">
      <c r="A3434" s="3">
        <v>2004</v>
      </c>
      <c r="B3434" t="s">
        <v>53</v>
      </c>
      <c r="C3434" t="s">
        <v>58</v>
      </c>
      <c r="D3434" t="s">
        <v>59</v>
      </c>
      <c r="E3434" t="s">
        <v>97</v>
      </c>
      <c r="F3434" t="s">
        <v>87</v>
      </c>
    </row>
    <row r="3435" spans="1:7" x14ac:dyDescent="0.35">
      <c r="A3435" s="3">
        <v>2005</v>
      </c>
      <c r="B3435" t="s">
        <v>53</v>
      </c>
      <c r="C3435" t="s">
        <v>58</v>
      </c>
      <c r="D3435" t="s">
        <v>59</v>
      </c>
      <c r="E3435" t="s">
        <v>97</v>
      </c>
      <c r="F3435" t="s">
        <v>87</v>
      </c>
      <c r="G3435" s="35">
        <v>476</v>
      </c>
    </row>
    <row r="3436" spans="1:7" x14ac:dyDescent="0.35">
      <c r="A3436" s="3">
        <v>2006</v>
      </c>
      <c r="B3436" t="s">
        <v>53</v>
      </c>
      <c r="C3436" t="s">
        <v>58</v>
      </c>
      <c r="D3436" t="s">
        <v>59</v>
      </c>
      <c r="E3436" t="s">
        <v>97</v>
      </c>
      <c r="F3436" t="s">
        <v>87</v>
      </c>
      <c r="G3436" s="35">
        <v>300</v>
      </c>
    </row>
    <row r="3437" spans="1:7" x14ac:dyDescent="0.35">
      <c r="A3437" s="3">
        <v>2007</v>
      </c>
      <c r="B3437" t="s">
        <v>53</v>
      </c>
      <c r="C3437" t="s">
        <v>58</v>
      </c>
      <c r="D3437" t="s">
        <v>59</v>
      </c>
      <c r="E3437" t="s">
        <v>97</v>
      </c>
      <c r="F3437" t="s">
        <v>87</v>
      </c>
      <c r="G3437" s="35">
        <v>1600</v>
      </c>
    </row>
    <row r="3438" spans="1:7" x14ac:dyDescent="0.35">
      <c r="A3438" s="3">
        <v>2008</v>
      </c>
      <c r="B3438" t="s">
        <v>53</v>
      </c>
      <c r="C3438" t="s">
        <v>58</v>
      </c>
      <c r="D3438" t="s">
        <v>59</v>
      </c>
      <c r="E3438" t="s">
        <v>97</v>
      </c>
      <c r="F3438" t="s">
        <v>87</v>
      </c>
      <c r="G3438" s="35">
        <v>1850</v>
      </c>
    </row>
    <row r="3439" spans="1:7" x14ac:dyDescent="0.35">
      <c r="A3439" s="3">
        <v>2009</v>
      </c>
      <c r="B3439" t="s">
        <v>53</v>
      </c>
      <c r="C3439" t="s">
        <v>58</v>
      </c>
      <c r="D3439" t="s">
        <v>59</v>
      </c>
      <c r="E3439" t="s">
        <v>97</v>
      </c>
      <c r="F3439" t="s">
        <v>87</v>
      </c>
      <c r="G3439" s="35">
        <v>2825</v>
      </c>
    </row>
    <row r="3440" spans="1:7" x14ac:dyDescent="0.35">
      <c r="A3440" s="3">
        <v>2010</v>
      </c>
      <c r="B3440" t="s">
        <v>53</v>
      </c>
      <c r="C3440" t="s">
        <v>58</v>
      </c>
      <c r="D3440" t="s">
        <v>59</v>
      </c>
      <c r="E3440" t="s">
        <v>97</v>
      </c>
      <c r="F3440" t="s">
        <v>87</v>
      </c>
      <c r="G3440" s="35">
        <v>750</v>
      </c>
    </row>
    <row r="3441" spans="1:7" x14ac:dyDescent="0.35">
      <c r="A3441" s="3">
        <v>2011</v>
      </c>
      <c r="B3441" t="s">
        <v>53</v>
      </c>
      <c r="C3441" t="s">
        <v>58</v>
      </c>
      <c r="D3441" t="s">
        <v>59</v>
      </c>
      <c r="E3441" t="s">
        <v>97</v>
      </c>
      <c r="F3441" t="s">
        <v>87</v>
      </c>
      <c r="G3441" s="35">
        <v>2800</v>
      </c>
    </row>
    <row r="3442" spans="1:7" x14ac:dyDescent="0.35">
      <c r="A3442" s="3">
        <v>2012</v>
      </c>
      <c r="B3442" t="s">
        <v>53</v>
      </c>
      <c r="C3442" t="s">
        <v>58</v>
      </c>
      <c r="D3442" t="s">
        <v>59</v>
      </c>
      <c r="E3442" t="s">
        <v>97</v>
      </c>
      <c r="F3442" t="s">
        <v>87</v>
      </c>
      <c r="G3442" s="35">
        <v>600</v>
      </c>
    </row>
    <row r="3443" spans="1:7" x14ac:dyDescent="0.35">
      <c r="A3443" s="3">
        <v>2013</v>
      </c>
      <c r="B3443" t="s">
        <v>53</v>
      </c>
      <c r="C3443" t="s">
        <v>58</v>
      </c>
      <c r="D3443" t="s">
        <v>59</v>
      </c>
      <c r="E3443" t="s">
        <v>97</v>
      </c>
      <c r="F3443" t="s">
        <v>87</v>
      </c>
      <c r="G3443" s="35">
        <v>2000</v>
      </c>
    </row>
    <row r="3444" spans="1:7" x14ac:dyDescent="0.35">
      <c r="A3444" s="3">
        <v>2014</v>
      </c>
      <c r="B3444" t="s">
        <v>53</v>
      </c>
      <c r="C3444" t="s">
        <v>58</v>
      </c>
      <c r="D3444" t="s">
        <v>59</v>
      </c>
      <c r="E3444" t="s">
        <v>97</v>
      </c>
      <c r="F3444" t="s">
        <v>87</v>
      </c>
      <c r="G3444" s="35">
        <v>1000</v>
      </c>
    </row>
    <row r="3445" spans="1:7" x14ac:dyDescent="0.35">
      <c r="A3445" s="3">
        <v>2015</v>
      </c>
      <c r="B3445" t="s">
        <v>53</v>
      </c>
      <c r="C3445" t="s">
        <v>58</v>
      </c>
      <c r="D3445" t="s">
        <v>59</v>
      </c>
      <c r="E3445" t="s">
        <v>97</v>
      </c>
      <c r="F3445" t="s">
        <v>87</v>
      </c>
      <c r="G3445" s="35">
        <v>600</v>
      </c>
    </row>
    <row r="3446" spans="1:7" x14ac:dyDescent="0.35">
      <c r="A3446" s="3">
        <v>2016</v>
      </c>
      <c r="B3446" t="s">
        <v>53</v>
      </c>
      <c r="C3446" t="s">
        <v>58</v>
      </c>
      <c r="D3446" t="s">
        <v>59</v>
      </c>
      <c r="E3446" t="s">
        <v>97</v>
      </c>
      <c r="F3446" t="s">
        <v>87</v>
      </c>
      <c r="G3446" s="35">
        <v>5530</v>
      </c>
    </row>
    <row r="3447" spans="1:7" x14ac:dyDescent="0.35">
      <c r="A3447" s="3">
        <v>2000</v>
      </c>
      <c r="B3447" t="s">
        <v>53</v>
      </c>
      <c r="C3447" t="s">
        <v>58</v>
      </c>
      <c r="D3447" t="s">
        <v>59</v>
      </c>
      <c r="E3447" t="s">
        <v>97</v>
      </c>
      <c r="F3447" t="s">
        <v>87</v>
      </c>
      <c r="G3447" s="35">
        <v>10055</v>
      </c>
    </row>
    <row r="3448" spans="1:7" x14ac:dyDescent="0.35">
      <c r="A3448" s="3">
        <v>2001</v>
      </c>
      <c r="B3448" t="s">
        <v>53</v>
      </c>
      <c r="C3448" t="s">
        <v>58</v>
      </c>
      <c r="D3448" t="s">
        <v>59</v>
      </c>
      <c r="E3448" t="s">
        <v>97</v>
      </c>
      <c r="F3448" t="s">
        <v>87</v>
      </c>
      <c r="G3448" s="35">
        <v>5990</v>
      </c>
    </row>
    <row r="3449" spans="1:7" x14ac:dyDescent="0.35">
      <c r="A3449" s="3">
        <v>2002</v>
      </c>
      <c r="B3449" t="s">
        <v>53</v>
      </c>
      <c r="C3449" t="s">
        <v>58</v>
      </c>
      <c r="D3449" t="s">
        <v>59</v>
      </c>
      <c r="E3449" t="s">
        <v>97</v>
      </c>
      <c r="F3449" t="s">
        <v>87</v>
      </c>
      <c r="G3449" s="35">
        <v>2065</v>
      </c>
    </row>
    <row r="3450" spans="1:7" x14ac:dyDescent="0.35">
      <c r="A3450" s="3">
        <v>2003</v>
      </c>
      <c r="B3450" t="s">
        <v>53</v>
      </c>
      <c r="C3450" t="s">
        <v>58</v>
      </c>
      <c r="D3450" t="s">
        <v>59</v>
      </c>
      <c r="E3450" t="s">
        <v>97</v>
      </c>
      <c r="F3450" t="s">
        <v>87</v>
      </c>
      <c r="G3450" s="35">
        <v>800</v>
      </c>
    </row>
    <row r="3451" spans="1:7" x14ac:dyDescent="0.35">
      <c r="A3451" s="3">
        <v>2004</v>
      </c>
      <c r="B3451" t="s">
        <v>53</v>
      </c>
      <c r="C3451" t="s">
        <v>58</v>
      </c>
      <c r="D3451" t="s">
        <v>59</v>
      </c>
      <c r="E3451" t="s">
        <v>97</v>
      </c>
      <c r="F3451" t="s">
        <v>87</v>
      </c>
      <c r="G3451" s="35">
        <v>1085</v>
      </c>
    </row>
    <row r="3452" spans="1:7" x14ac:dyDescent="0.35">
      <c r="A3452" s="3">
        <v>2005</v>
      </c>
      <c r="B3452" t="s">
        <v>53</v>
      </c>
      <c r="C3452" t="s">
        <v>58</v>
      </c>
      <c r="D3452" t="s">
        <v>59</v>
      </c>
      <c r="E3452" t="s">
        <v>97</v>
      </c>
      <c r="F3452" t="s">
        <v>87</v>
      </c>
      <c r="G3452" s="35">
        <v>100</v>
      </c>
    </row>
    <row r="3453" spans="1:7" x14ac:dyDescent="0.35">
      <c r="A3453" s="3">
        <v>2006</v>
      </c>
      <c r="B3453" t="s">
        <v>53</v>
      </c>
      <c r="C3453" t="s">
        <v>58</v>
      </c>
      <c r="D3453" t="s">
        <v>59</v>
      </c>
      <c r="E3453" t="s">
        <v>97</v>
      </c>
      <c r="F3453" t="s">
        <v>87</v>
      </c>
      <c r="G3453" s="35">
        <v>180</v>
      </c>
    </row>
    <row r="3454" spans="1:7" x14ac:dyDescent="0.35">
      <c r="A3454" s="3">
        <v>2007</v>
      </c>
      <c r="B3454" t="s">
        <v>53</v>
      </c>
      <c r="C3454" t="s">
        <v>58</v>
      </c>
      <c r="D3454" t="s">
        <v>59</v>
      </c>
      <c r="E3454" t="s">
        <v>97</v>
      </c>
      <c r="F3454" t="s">
        <v>87</v>
      </c>
      <c r="G3454" s="35">
        <v>685</v>
      </c>
    </row>
    <row r="3455" spans="1:7" x14ac:dyDescent="0.35">
      <c r="A3455" s="3">
        <v>2008</v>
      </c>
      <c r="B3455" t="s">
        <v>53</v>
      </c>
      <c r="C3455" t="s">
        <v>58</v>
      </c>
      <c r="D3455" t="s">
        <v>59</v>
      </c>
      <c r="E3455" t="s">
        <v>97</v>
      </c>
      <c r="F3455" t="s">
        <v>87</v>
      </c>
      <c r="G3455" s="35">
        <v>2875</v>
      </c>
    </row>
    <row r="3456" spans="1:7" x14ac:dyDescent="0.35">
      <c r="A3456" s="3">
        <v>2009</v>
      </c>
      <c r="B3456" t="s">
        <v>53</v>
      </c>
      <c r="C3456" t="s">
        <v>58</v>
      </c>
      <c r="D3456" t="s">
        <v>59</v>
      </c>
      <c r="E3456" t="s">
        <v>97</v>
      </c>
      <c r="F3456" t="s">
        <v>87</v>
      </c>
      <c r="G3456" s="35">
        <v>2100</v>
      </c>
    </row>
    <row r="3457" spans="1:7" x14ac:dyDescent="0.35">
      <c r="A3457" s="3">
        <v>2010</v>
      </c>
      <c r="B3457" t="s">
        <v>53</v>
      </c>
      <c r="C3457" t="s">
        <v>58</v>
      </c>
      <c r="D3457" t="s">
        <v>59</v>
      </c>
      <c r="E3457" t="s">
        <v>97</v>
      </c>
      <c r="F3457" t="s">
        <v>87</v>
      </c>
      <c r="G3457" s="35">
        <v>710</v>
      </c>
    </row>
    <row r="3458" spans="1:7" x14ac:dyDescent="0.35">
      <c r="A3458" s="3">
        <v>2011</v>
      </c>
      <c r="B3458" t="s">
        <v>53</v>
      </c>
      <c r="C3458" t="s">
        <v>58</v>
      </c>
      <c r="D3458" t="s">
        <v>59</v>
      </c>
      <c r="E3458" t="s">
        <v>97</v>
      </c>
      <c r="F3458" t="s">
        <v>87</v>
      </c>
      <c r="G3458" s="35">
        <v>730</v>
      </c>
    </row>
    <row r="3459" spans="1:7" x14ac:dyDescent="0.35">
      <c r="A3459" s="3">
        <v>2012</v>
      </c>
      <c r="B3459" t="s">
        <v>53</v>
      </c>
      <c r="C3459" t="s">
        <v>58</v>
      </c>
      <c r="D3459" t="s">
        <v>59</v>
      </c>
      <c r="E3459" t="s">
        <v>97</v>
      </c>
      <c r="F3459" t="s">
        <v>87</v>
      </c>
    </row>
    <row r="3460" spans="1:7" x14ac:dyDescent="0.35">
      <c r="A3460" s="3">
        <v>2013</v>
      </c>
      <c r="B3460" t="s">
        <v>53</v>
      </c>
      <c r="C3460" t="s">
        <v>58</v>
      </c>
      <c r="D3460" t="s">
        <v>59</v>
      </c>
      <c r="E3460" t="s">
        <v>97</v>
      </c>
      <c r="F3460" t="s">
        <v>87</v>
      </c>
      <c r="G3460" s="35">
        <v>500</v>
      </c>
    </row>
    <row r="3461" spans="1:7" x14ac:dyDescent="0.35">
      <c r="A3461" s="3">
        <v>2014</v>
      </c>
      <c r="B3461" t="s">
        <v>53</v>
      </c>
      <c r="C3461" t="s">
        <v>58</v>
      </c>
      <c r="D3461" t="s">
        <v>59</v>
      </c>
      <c r="E3461" t="s">
        <v>97</v>
      </c>
      <c r="F3461" t="s">
        <v>87</v>
      </c>
      <c r="G3461" s="35">
        <v>50</v>
      </c>
    </row>
    <row r="3462" spans="1:7" x14ac:dyDescent="0.35">
      <c r="A3462" s="3">
        <v>2015</v>
      </c>
      <c r="B3462" t="s">
        <v>53</v>
      </c>
      <c r="C3462" t="s">
        <v>58</v>
      </c>
      <c r="D3462" t="s">
        <v>59</v>
      </c>
      <c r="E3462" t="s">
        <v>97</v>
      </c>
      <c r="F3462" t="s">
        <v>87</v>
      </c>
      <c r="G3462" s="35">
        <v>900</v>
      </c>
    </row>
    <row r="3463" spans="1:7" x14ac:dyDescent="0.35">
      <c r="A3463" s="3">
        <v>2016</v>
      </c>
      <c r="B3463" t="s">
        <v>53</v>
      </c>
      <c r="C3463" t="s">
        <v>58</v>
      </c>
      <c r="D3463" t="s">
        <v>59</v>
      </c>
      <c r="E3463" t="s">
        <v>97</v>
      </c>
      <c r="F3463" t="s">
        <v>87</v>
      </c>
      <c r="G3463" s="35">
        <v>90</v>
      </c>
    </row>
    <row r="3464" spans="1:7" x14ac:dyDescent="0.35">
      <c r="A3464" s="3">
        <v>2000</v>
      </c>
      <c r="B3464" t="s">
        <v>64</v>
      </c>
      <c r="C3464" t="s">
        <v>69</v>
      </c>
      <c r="D3464" t="s">
        <v>70</v>
      </c>
      <c r="E3464" t="s">
        <v>97</v>
      </c>
      <c r="F3464" t="s">
        <v>87</v>
      </c>
      <c r="G3464" s="35">
        <v>425</v>
      </c>
    </row>
    <row r="3465" spans="1:7" x14ac:dyDescent="0.35">
      <c r="A3465" s="3">
        <v>2001</v>
      </c>
      <c r="B3465" t="s">
        <v>64</v>
      </c>
      <c r="C3465" t="s">
        <v>69</v>
      </c>
      <c r="D3465" t="s">
        <v>70</v>
      </c>
      <c r="E3465" t="s">
        <v>97</v>
      </c>
      <c r="F3465" t="s">
        <v>87</v>
      </c>
    </row>
    <row r="3466" spans="1:7" x14ac:dyDescent="0.35">
      <c r="A3466" s="3">
        <v>2002</v>
      </c>
      <c r="B3466" t="s">
        <v>64</v>
      </c>
      <c r="C3466" t="s">
        <v>69</v>
      </c>
      <c r="D3466" t="s">
        <v>70</v>
      </c>
      <c r="E3466" t="s">
        <v>97</v>
      </c>
      <c r="F3466" t="s">
        <v>87</v>
      </c>
    </row>
    <row r="3467" spans="1:7" x14ac:dyDescent="0.35">
      <c r="A3467" s="3">
        <v>2003</v>
      </c>
      <c r="B3467" t="s">
        <v>64</v>
      </c>
      <c r="C3467" t="s">
        <v>69</v>
      </c>
      <c r="D3467" t="s">
        <v>70</v>
      </c>
      <c r="E3467" t="s">
        <v>97</v>
      </c>
      <c r="F3467" t="s">
        <v>87</v>
      </c>
    </row>
    <row r="3468" spans="1:7" x14ac:dyDescent="0.35">
      <c r="A3468" s="3">
        <v>2004</v>
      </c>
      <c r="B3468" t="s">
        <v>64</v>
      </c>
      <c r="C3468" t="s">
        <v>69</v>
      </c>
      <c r="D3468" t="s">
        <v>70</v>
      </c>
      <c r="E3468" t="s">
        <v>97</v>
      </c>
      <c r="F3468" t="s">
        <v>87</v>
      </c>
    </row>
    <row r="3469" spans="1:7" x14ac:dyDescent="0.35">
      <c r="A3469" s="3">
        <v>2005</v>
      </c>
      <c r="B3469" t="s">
        <v>64</v>
      </c>
      <c r="C3469" t="s">
        <v>69</v>
      </c>
      <c r="D3469" t="s">
        <v>70</v>
      </c>
      <c r="E3469" t="s">
        <v>97</v>
      </c>
      <c r="F3469" t="s">
        <v>87</v>
      </c>
      <c r="G3469" s="35">
        <v>300</v>
      </c>
    </row>
    <row r="3470" spans="1:7" x14ac:dyDescent="0.35">
      <c r="A3470" s="3">
        <v>2006</v>
      </c>
      <c r="B3470" t="s">
        <v>64</v>
      </c>
      <c r="C3470" t="s">
        <v>69</v>
      </c>
      <c r="D3470" t="s">
        <v>70</v>
      </c>
      <c r="E3470" t="s">
        <v>97</v>
      </c>
      <c r="F3470" t="s">
        <v>87</v>
      </c>
    </row>
    <row r="3471" spans="1:7" x14ac:dyDescent="0.35">
      <c r="A3471" s="3">
        <v>2007</v>
      </c>
      <c r="B3471" t="s">
        <v>64</v>
      </c>
      <c r="C3471" t="s">
        <v>69</v>
      </c>
      <c r="D3471" t="s">
        <v>70</v>
      </c>
      <c r="E3471" t="s">
        <v>97</v>
      </c>
      <c r="F3471" t="s">
        <v>87</v>
      </c>
    </row>
    <row r="3472" spans="1:7" x14ac:dyDescent="0.35">
      <c r="A3472" s="3">
        <v>2008</v>
      </c>
      <c r="B3472" t="s">
        <v>64</v>
      </c>
      <c r="C3472" t="s">
        <v>69</v>
      </c>
      <c r="D3472" t="s">
        <v>70</v>
      </c>
      <c r="E3472" t="s">
        <v>97</v>
      </c>
      <c r="F3472" t="s">
        <v>87</v>
      </c>
    </row>
    <row r="3473" spans="1:7" x14ac:dyDescent="0.35">
      <c r="A3473" s="3">
        <v>2009</v>
      </c>
      <c r="B3473" t="s">
        <v>64</v>
      </c>
      <c r="C3473" t="s">
        <v>69</v>
      </c>
      <c r="D3473" t="s">
        <v>70</v>
      </c>
      <c r="E3473" t="s">
        <v>97</v>
      </c>
      <c r="F3473" t="s">
        <v>87</v>
      </c>
    </row>
    <row r="3474" spans="1:7" x14ac:dyDescent="0.35">
      <c r="A3474" s="3">
        <v>2010</v>
      </c>
      <c r="B3474" t="s">
        <v>64</v>
      </c>
      <c r="C3474" t="s">
        <v>69</v>
      </c>
      <c r="D3474" t="s">
        <v>70</v>
      </c>
      <c r="E3474" t="s">
        <v>97</v>
      </c>
      <c r="F3474" t="s">
        <v>87</v>
      </c>
      <c r="G3474" s="35">
        <v>1000</v>
      </c>
    </row>
    <row r="3475" spans="1:7" x14ac:dyDescent="0.35">
      <c r="A3475" s="3">
        <v>2011</v>
      </c>
      <c r="B3475" t="s">
        <v>64</v>
      </c>
      <c r="C3475" t="s">
        <v>69</v>
      </c>
      <c r="D3475" t="s">
        <v>70</v>
      </c>
      <c r="E3475" t="s">
        <v>97</v>
      </c>
      <c r="F3475" t="s">
        <v>87</v>
      </c>
    </row>
    <row r="3476" spans="1:7" x14ac:dyDescent="0.35">
      <c r="A3476" s="3">
        <v>2012</v>
      </c>
      <c r="B3476" t="s">
        <v>64</v>
      </c>
      <c r="C3476" t="s">
        <v>69</v>
      </c>
      <c r="D3476" t="s">
        <v>70</v>
      </c>
      <c r="E3476" t="s">
        <v>97</v>
      </c>
      <c r="F3476" t="s">
        <v>87</v>
      </c>
    </row>
    <row r="3477" spans="1:7" x14ac:dyDescent="0.35">
      <c r="A3477" s="3">
        <v>2013</v>
      </c>
      <c r="B3477" t="s">
        <v>64</v>
      </c>
      <c r="C3477" t="s">
        <v>69</v>
      </c>
      <c r="D3477" t="s">
        <v>70</v>
      </c>
      <c r="E3477" t="s">
        <v>97</v>
      </c>
      <c r="F3477" t="s">
        <v>87</v>
      </c>
    </row>
    <row r="3478" spans="1:7" x14ac:dyDescent="0.35">
      <c r="A3478" s="3">
        <v>2014</v>
      </c>
      <c r="B3478" t="s">
        <v>64</v>
      </c>
      <c r="C3478" t="s">
        <v>69</v>
      </c>
      <c r="D3478" t="s">
        <v>70</v>
      </c>
      <c r="E3478" t="s">
        <v>97</v>
      </c>
      <c r="F3478" t="s">
        <v>87</v>
      </c>
    </row>
    <row r="3479" spans="1:7" x14ac:dyDescent="0.35">
      <c r="A3479" s="3">
        <v>2015</v>
      </c>
      <c r="B3479" t="s">
        <v>64</v>
      </c>
      <c r="C3479" t="s">
        <v>69</v>
      </c>
      <c r="D3479" t="s">
        <v>70</v>
      </c>
      <c r="E3479" t="s">
        <v>97</v>
      </c>
      <c r="F3479" t="s">
        <v>87</v>
      </c>
    </row>
    <row r="3480" spans="1:7" x14ac:dyDescent="0.35">
      <c r="A3480" s="3">
        <v>2016</v>
      </c>
      <c r="B3480" t="s">
        <v>64</v>
      </c>
      <c r="C3480" t="s">
        <v>69</v>
      </c>
      <c r="D3480" t="s">
        <v>70</v>
      </c>
      <c r="E3480" t="s">
        <v>97</v>
      </c>
      <c r="F3480" t="s">
        <v>87</v>
      </c>
    </row>
    <row r="3481" spans="1:7" x14ac:dyDescent="0.35">
      <c r="A3481" s="3">
        <v>2000</v>
      </c>
      <c r="B3481" t="s">
        <v>64</v>
      </c>
      <c r="C3481" t="s">
        <v>71</v>
      </c>
      <c r="D3481" t="s">
        <v>72</v>
      </c>
      <c r="E3481" t="s">
        <v>97</v>
      </c>
      <c r="F3481" t="s">
        <v>87</v>
      </c>
      <c r="G3481" s="35">
        <v>60</v>
      </c>
    </row>
    <row r="3482" spans="1:7" x14ac:dyDescent="0.35">
      <c r="A3482" s="3">
        <v>2001</v>
      </c>
      <c r="B3482" t="s">
        <v>64</v>
      </c>
      <c r="C3482" t="s">
        <v>71</v>
      </c>
      <c r="D3482" t="s">
        <v>72</v>
      </c>
      <c r="E3482" t="s">
        <v>97</v>
      </c>
      <c r="F3482" t="s">
        <v>87</v>
      </c>
    </row>
    <row r="3483" spans="1:7" x14ac:dyDescent="0.35">
      <c r="A3483" s="3">
        <v>2002</v>
      </c>
      <c r="B3483" t="s">
        <v>64</v>
      </c>
      <c r="C3483" t="s">
        <v>71</v>
      </c>
      <c r="D3483" t="s">
        <v>72</v>
      </c>
      <c r="E3483" t="s">
        <v>97</v>
      </c>
      <c r="F3483" t="s">
        <v>87</v>
      </c>
      <c r="G3483" s="35">
        <v>1140</v>
      </c>
    </row>
    <row r="3484" spans="1:7" x14ac:dyDescent="0.35">
      <c r="A3484" s="3">
        <v>2003</v>
      </c>
      <c r="B3484" t="s">
        <v>64</v>
      </c>
      <c r="C3484" t="s">
        <v>71</v>
      </c>
      <c r="D3484" t="s">
        <v>72</v>
      </c>
      <c r="E3484" t="s">
        <v>97</v>
      </c>
      <c r="F3484" t="s">
        <v>87</v>
      </c>
      <c r="G3484" s="35">
        <v>500</v>
      </c>
    </row>
    <row r="3485" spans="1:7" x14ac:dyDescent="0.35">
      <c r="A3485" s="3">
        <v>2004</v>
      </c>
      <c r="B3485" t="s">
        <v>64</v>
      </c>
      <c r="C3485" t="s">
        <v>71</v>
      </c>
      <c r="D3485" t="s">
        <v>72</v>
      </c>
      <c r="E3485" t="s">
        <v>97</v>
      </c>
      <c r="F3485" t="s">
        <v>87</v>
      </c>
    </row>
    <row r="3486" spans="1:7" x14ac:dyDescent="0.35">
      <c r="A3486" s="3">
        <v>2005</v>
      </c>
      <c r="B3486" t="s">
        <v>64</v>
      </c>
      <c r="C3486" t="s">
        <v>71</v>
      </c>
      <c r="D3486" t="s">
        <v>72</v>
      </c>
      <c r="E3486" t="s">
        <v>97</v>
      </c>
      <c r="F3486" t="s">
        <v>87</v>
      </c>
    </row>
    <row r="3487" spans="1:7" x14ac:dyDescent="0.35">
      <c r="A3487" s="3">
        <v>2006</v>
      </c>
      <c r="B3487" t="s">
        <v>64</v>
      </c>
      <c r="C3487" t="s">
        <v>71</v>
      </c>
      <c r="D3487" t="s">
        <v>72</v>
      </c>
      <c r="E3487" t="s">
        <v>97</v>
      </c>
      <c r="F3487" t="s">
        <v>87</v>
      </c>
    </row>
    <row r="3488" spans="1:7" x14ac:dyDescent="0.35">
      <c r="A3488" s="3">
        <v>2007</v>
      </c>
      <c r="B3488" t="s">
        <v>64</v>
      </c>
      <c r="C3488" t="s">
        <v>71</v>
      </c>
      <c r="D3488" t="s">
        <v>72</v>
      </c>
      <c r="E3488" t="s">
        <v>97</v>
      </c>
      <c r="F3488" t="s">
        <v>87</v>
      </c>
    </row>
    <row r="3489" spans="1:7" x14ac:dyDescent="0.35">
      <c r="A3489" s="3">
        <v>2008</v>
      </c>
      <c r="B3489" t="s">
        <v>64</v>
      </c>
      <c r="C3489" t="s">
        <v>71</v>
      </c>
      <c r="D3489" t="s">
        <v>72</v>
      </c>
      <c r="E3489" t="s">
        <v>97</v>
      </c>
      <c r="F3489" t="s">
        <v>87</v>
      </c>
    </row>
    <row r="3490" spans="1:7" x14ac:dyDescent="0.35">
      <c r="A3490" s="3">
        <v>2009</v>
      </c>
      <c r="B3490" t="s">
        <v>64</v>
      </c>
      <c r="C3490" t="s">
        <v>71</v>
      </c>
      <c r="D3490" t="s">
        <v>72</v>
      </c>
      <c r="E3490" t="s">
        <v>97</v>
      </c>
      <c r="F3490" t="s">
        <v>87</v>
      </c>
      <c r="G3490" s="35">
        <v>200</v>
      </c>
    </row>
    <row r="3491" spans="1:7" x14ac:dyDescent="0.35">
      <c r="A3491" s="3">
        <v>2010</v>
      </c>
      <c r="B3491" t="s">
        <v>64</v>
      </c>
      <c r="C3491" t="s">
        <v>71</v>
      </c>
      <c r="D3491" t="s">
        <v>72</v>
      </c>
      <c r="E3491" t="s">
        <v>97</v>
      </c>
      <c r="F3491" t="s">
        <v>87</v>
      </c>
    </row>
    <row r="3492" spans="1:7" x14ac:dyDescent="0.35">
      <c r="A3492" s="3">
        <v>2011</v>
      </c>
      <c r="B3492" t="s">
        <v>64</v>
      </c>
      <c r="C3492" t="s">
        <v>71</v>
      </c>
      <c r="D3492" t="s">
        <v>72</v>
      </c>
      <c r="E3492" t="s">
        <v>97</v>
      </c>
      <c r="F3492" t="s">
        <v>87</v>
      </c>
    </row>
    <row r="3493" spans="1:7" x14ac:dyDescent="0.35">
      <c r="A3493" s="3">
        <v>2012</v>
      </c>
      <c r="B3493" t="s">
        <v>64</v>
      </c>
      <c r="C3493" t="s">
        <v>71</v>
      </c>
      <c r="D3493" t="s">
        <v>72</v>
      </c>
      <c r="E3493" t="s">
        <v>97</v>
      </c>
      <c r="F3493" t="s">
        <v>87</v>
      </c>
      <c r="G3493" s="35">
        <v>500</v>
      </c>
    </row>
    <row r="3494" spans="1:7" x14ac:dyDescent="0.35">
      <c r="A3494" s="3">
        <v>2013</v>
      </c>
      <c r="B3494" t="s">
        <v>64</v>
      </c>
      <c r="C3494" t="s">
        <v>71</v>
      </c>
      <c r="D3494" t="s">
        <v>72</v>
      </c>
      <c r="E3494" t="s">
        <v>97</v>
      </c>
      <c r="F3494" t="s">
        <v>87</v>
      </c>
      <c r="G3494" s="35">
        <v>100</v>
      </c>
    </row>
    <row r="3495" spans="1:7" x14ac:dyDescent="0.35">
      <c r="A3495" s="3">
        <v>2014</v>
      </c>
      <c r="B3495" t="s">
        <v>64</v>
      </c>
      <c r="C3495" t="s">
        <v>71</v>
      </c>
      <c r="D3495" t="s">
        <v>72</v>
      </c>
      <c r="E3495" t="s">
        <v>97</v>
      </c>
      <c r="F3495" t="s">
        <v>87</v>
      </c>
    </row>
    <row r="3496" spans="1:7" x14ac:dyDescent="0.35">
      <c r="A3496" s="3">
        <v>2015</v>
      </c>
      <c r="B3496" t="s">
        <v>64</v>
      </c>
      <c r="C3496" t="s">
        <v>71</v>
      </c>
      <c r="D3496" t="s">
        <v>72</v>
      </c>
      <c r="E3496" t="s">
        <v>97</v>
      </c>
      <c r="F3496" t="s">
        <v>87</v>
      </c>
    </row>
    <row r="3497" spans="1:7" x14ac:dyDescent="0.35">
      <c r="A3497" s="3">
        <v>2016</v>
      </c>
      <c r="B3497" t="s">
        <v>64</v>
      </c>
      <c r="C3497" t="s">
        <v>71</v>
      </c>
      <c r="D3497" t="s">
        <v>72</v>
      </c>
      <c r="E3497" t="s">
        <v>97</v>
      </c>
      <c r="F3497" t="s">
        <v>87</v>
      </c>
    </row>
    <row r="3498" spans="1:7" x14ac:dyDescent="0.35">
      <c r="A3498" s="3">
        <v>2000</v>
      </c>
      <c r="B3498" t="s">
        <v>64</v>
      </c>
      <c r="C3498" t="s">
        <v>73</v>
      </c>
      <c r="D3498" t="s">
        <v>74</v>
      </c>
      <c r="E3498" t="s">
        <v>97</v>
      </c>
      <c r="F3498" t="s">
        <v>87</v>
      </c>
      <c r="G3498" s="35">
        <v>11125</v>
      </c>
    </row>
    <row r="3499" spans="1:7" x14ac:dyDescent="0.35">
      <c r="A3499" s="3">
        <v>2001</v>
      </c>
      <c r="B3499" t="s">
        <v>64</v>
      </c>
      <c r="C3499" t="s">
        <v>73</v>
      </c>
      <c r="D3499" t="s">
        <v>74</v>
      </c>
      <c r="E3499" t="s">
        <v>97</v>
      </c>
      <c r="F3499" t="s">
        <v>87</v>
      </c>
      <c r="G3499" s="35">
        <v>7531</v>
      </c>
    </row>
    <row r="3500" spans="1:7" x14ac:dyDescent="0.35">
      <c r="A3500" s="3">
        <v>2002</v>
      </c>
      <c r="B3500" t="s">
        <v>64</v>
      </c>
      <c r="C3500" t="s">
        <v>73</v>
      </c>
      <c r="D3500" t="s">
        <v>74</v>
      </c>
      <c r="E3500" t="s">
        <v>97</v>
      </c>
      <c r="F3500" t="s">
        <v>87</v>
      </c>
      <c r="G3500" s="35">
        <v>3530</v>
      </c>
    </row>
    <row r="3501" spans="1:7" x14ac:dyDescent="0.35">
      <c r="A3501" s="3">
        <v>2003</v>
      </c>
      <c r="B3501" t="s">
        <v>64</v>
      </c>
      <c r="C3501" t="s">
        <v>73</v>
      </c>
      <c r="D3501" t="s">
        <v>74</v>
      </c>
      <c r="E3501" t="s">
        <v>97</v>
      </c>
      <c r="F3501" t="s">
        <v>87</v>
      </c>
      <c r="G3501" s="35">
        <v>500</v>
      </c>
    </row>
    <row r="3502" spans="1:7" x14ac:dyDescent="0.35">
      <c r="A3502" s="3">
        <v>2004</v>
      </c>
      <c r="B3502" t="s">
        <v>64</v>
      </c>
      <c r="C3502" t="s">
        <v>73</v>
      </c>
      <c r="D3502" t="s">
        <v>74</v>
      </c>
      <c r="E3502" t="s">
        <v>97</v>
      </c>
      <c r="F3502" t="s">
        <v>87</v>
      </c>
      <c r="G3502" s="35">
        <v>2700</v>
      </c>
    </row>
    <row r="3503" spans="1:7" x14ac:dyDescent="0.35">
      <c r="A3503" s="3">
        <v>2005</v>
      </c>
      <c r="B3503" t="s">
        <v>64</v>
      </c>
      <c r="C3503" t="s">
        <v>73</v>
      </c>
      <c r="D3503" t="s">
        <v>74</v>
      </c>
      <c r="E3503" t="s">
        <v>97</v>
      </c>
      <c r="F3503" t="s">
        <v>87</v>
      </c>
      <c r="G3503" s="35">
        <v>1125</v>
      </c>
    </row>
    <row r="3504" spans="1:7" x14ac:dyDescent="0.35">
      <c r="A3504" s="3">
        <v>2006</v>
      </c>
      <c r="B3504" t="s">
        <v>64</v>
      </c>
      <c r="C3504" t="s">
        <v>73</v>
      </c>
      <c r="D3504" t="s">
        <v>74</v>
      </c>
      <c r="E3504" t="s">
        <v>97</v>
      </c>
      <c r="F3504" t="s">
        <v>87</v>
      </c>
    </row>
    <row r="3505" spans="1:7" x14ac:dyDescent="0.35">
      <c r="A3505" s="3">
        <v>2007</v>
      </c>
      <c r="B3505" t="s">
        <v>64</v>
      </c>
      <c r="C3505" t="s">
        <v>73</v>
      </c>
      <c r="D3505" t="s">
        <v>74</v>
      </c>
      <c r="E3505" t="s">
        <v>97</v>
      </c>
      <c r="F3505" t="s">
        <v>87</v>
      </c>
    </row>
    <row r="3506" spans="1:7" x14ac:dyDescent="0.35">
      <c r="A3506" s="3">
        <v>2008</v>
      </c>
      <c r="B3506" t="s">
        <v>64</v>
      </c>
      <c r="C3506" t="s">
        <v>73</v>
      </c>
      <c r="D3506" t="s">
        <v>74</v>
      </c>
      <c r="E3506" t="s">
        <v>97</v>
      </c>
      <c r="F3506" t="s">
        <v>87</v>
      </c>
      <c r="G3506" s="35">
        <v>12430</v>
      </c>
    </row>
    <row r="3507" spans="1:7" x14ac:dyDescent="0.35">
      <c r="A3507" s="3">
        <v>2009</v>
      </c>
      <c r="B3507" t="s">
        <v>64</v>
      </c>
      <c r="C3507" t="s">
        <v>73</v>
      </c>
      <c r="D3507" t="s">
        <v>74</v>
      </c>
      <c r="E3507" t="s">
        <v>97</v>
      </c>
      <c r="F3507" t="s">
        <v>87</v>
      </c>
      <c r="G3507" s="35">
        <v>2000</v>
      </c>
    </row>
    <row r="3508" spans="1:7" x14ac:dyDescent="0.35">
      <c r="A3508" s="3">
        <v>2010</v>
      </c>
      <c r="B3508" t="s">
        <v>64</v>
      </c>
      <c r="C3508" t="s">
        <v>73</v>
      </c>
      <c r="D3508" t="s">
        <v>74</v>
      </c>
      <c r="E3508" t="s">
        <v>97</v>
      </c>
      <c r="F3508" t="s">
        <v>87</v>
      </c>
    </row>
    <row r="3509" spans="1:7" x14ac:dyDescent="0.35">
      <c r="A3509" s="3">
        <v>2011</v>
      </c>
      <c r="B3509" t="s">
        <v>64</v>
      </c>
      <c r="C3509" t="s">
        <v>73</v>
      </c>
      <c r="D3509" t="s">
        <v>74</v>
      </c>
      <c r="E3509" t="s">
        <v>97</v>
      </c>
      <c r="F3509" t="s">
        <v>87</v>
      </c>
      <c r="G3509" s="35">
        <v>2030</v>
      </c>
    </row>
    <row r="3510" spans="1:7" x14ac:dyDescent="0.35">
      <c r="A3510" s="3">
        <v>2012</v>
      </c>
      <c r="B3510" t="s">
        <v>64</v>
      </c>
      <c r="C3510" t="s">
        <v>73</v>
      </c>
      <c r="D3510" t="s">
        <v>74</v>
      </c>
      <c r="E3510" t="s">
        <v>97</v>
      </c>
      <c r="F3510" t="s">
        <v>87</v>
      </c>
      <c r="G3510" s="35">
        <v>1000</v>
      </c>
    </row>
    <row r="3511" spans="1:7" x14ac:dyDescent="0.35">
      <c r="A3511" s="3">
        <v>2013</v>
      </c>
      <c r="B3511" t="s">
        <v>64</v>
      </c>
      <c r="C3511" t="s">
        <v>73</v>
      </c>
      <c r="D3511" t="s">
        <v>74</v>
      </c>
      <c r="E3511" t="s">
        <v>97</v>
      </c>
      <c r="F3511" t="s">
        <v>87</v>
      </c>
      <c r="G3511" s="35">
        <v>700</v>
      </c>
    </row>
    <row r="3512" spans="1:7" x14ac:dyDescent="0.35">
      <c r="A3512" s="3">
        <v>2014</v>
      </c>
      <c r="B3512" t="s">
        <v>64</v>
      </c>
      <c r="C3512" t="s">
        <v>73</v>
      </c>
      <c r="D3512" t="s">
        <v>74</v>
      </c>
      <c r="E3512" t="s">
        <v>97</v>
      </c>
      <c r="F3512" t="s">
        <v>87</v>
      </c>
      <c r="G3512" s="35">
        <v>5325</v>
      </c>
    </row>
    <row r="3513" spans="1:7" x14ac:dyDescent="0.35">
      <c r="A3513" s="3">
        <v>2015</v>
      </c>
      <c r="B3513" t="s">
        <v>64</v>
      </c>
      <c r="C3513" t="s">
        <v>73</v>
      </c>
      <c r="D3513" t="s">
        <v>74</v>
      </c>
      <c r="E3513" t="s">
        <v>97</v>
      </c>
      <c r="F3513" t="s">
        <v>87</v>
      </c>
      <c r="G3513" s="35">
        <v>4550</v>
      </c>
    </row>
    <row r="3514" spans="1:7" x14ac:dyDescent="0.35">
      <c r="A3514" s="3">
        <v>2016</v>
      </c>
      <c r="B3514" t="s">
        <v>64</v>
      </c>
      <c r="C3514" t="s">
        <v>73</v>
      </c>
      <c r="D3514" t="s">
        <v>74</v>
      </c>
      <c r="E3514" t="s">
        <v>97</v>
      </c>
      <c r="F3514" t="s">
        <v>87</v>
      </c>
      <c r="G3514" s="35">
        <v>8000</v>
      </c>
    </row>
    <row r="3515" spans="1:7" x14ac:dyDescent="0.35">
      <c r="A3515" s="3">
        <v>2000</v>
      </c>
      <c r="B3515" t="s">
        <v>64</v>
      </c>
      <c r="C3515" t="s">
        <v>75</v>
      </c>
      <c r="D3515" t="s">
        <v>76</v>
      </c>
      <c r="E3515" t="s">
        <v>97</v>
      </c>
      <c r="F3515" t="s">
        <v>87</v>
      </c>
      <c r="G3515" s="35">
        <v>8295</v>
      </c>
    </row>
    <row r="3516" spans="1:7" x14ac:dyDescent="0.35">
      <c r="A3516" s="3">
        <v>2001</v>
      </c>
      <c r="B3516" t="s">
        <v>64</v>
      </c>
      <c r="C3516" t="s">
        <v>75</v>
      </c>
      <c r="D3516" t="s">
        <v>76</v>
      </c>
      <c r="E3516" t="s">
        <v>97</v>
      </c>
      <c r="F3516" t="s">
        <v>87</v>
      </c>
      <c r="G3516" s="35">
        <v>9940</v>
      </c>
    </row>
    <row r="3517" spans="1:7" x14ac:dyDescent="0.35">
      <c r="A3517" s="3">
        <v>2002</v>
      </c>
      <c r="B3517" t="s">
        <v>64</v>
      </c>
      <c r="C3517" t="s">
        <v>75</v>
      </c>
      <c r="D3517" t="s">
        <v>76</v>
      </c>
      <c r="E3517" t="s">
        <v>97</v>
      </c>
      <c r="F3517" t="s">
        <v>87</v>
      </c>
      <c r="G3517" s="35">
        <v>2090</v>
      </c>
    </row>
    <row r="3518" spans="1:7" x14ac:dyDescent="0.35">
      <c r="A3518" s="3">
        <v>2003</v>
      </c>
      <c r="B3518" t="s">
        <v>64</v>
      </c>
      <c r="C3518" t="s">
        <v>75</v>
      </c>
      <c r="D3518" t="s">
        <v>76</v>
      </c>
      <c r="E3518" t="s">
        <v>97</v>
      </c>
      <c r="F3518" t="s">
        <v>87</v>
      </c>
      <c r="G3518" s="35">
        <v>416</v>
      </c>
    </row>
    <row r="3519" spans="1:7" x14ac:dyDescent="0.35">
      <c r="A3519" s="3">
        <v>2004</v>
      </c>
      <c r="B3519" t="s">
        <v>64</v>
      </c>
      <c r="C3519" t="s">
        <v>75</v>
      </c>
      <c r="D3519" t="s">
        <v>76</v>
      </c>
      <c r="E3519" t="s">
        <v>97</v>
      </c>
      <c r="F3519" t="s">
        <v>87</v>
      </c>
      <c r="G3519" s="35">
        <v>1300</v>
      </c>
    </row>
    <row r="3520" spans="1:7" x14ac:dyDescent="0.35">
      <c r="A3520" s="3">
        <v>2005</v>
      </c>
      <c r="B3520" t="s">
        <v>64</v>
      </c>
      <c r="C3520" t="s">
        <v>75</v>
      </c>
      <c r="D3520" t="s">
        <v>76</v>
      </c>
      <c r="E3520" t="s">
        <v>97</v>
      </c>
      <c r="F3520" t="s">
        <v>87</v>
      </c>
      <c r="G3520" s="35">
        <v>90</v>
      </c>
    </row>
    <row r="3521" spans="1:7" x14ac:dyDescent="0.35">
      <c r="A3521" s="3">
        <v>2006</v>
      </c>
      <c r="B3521" t="s">
        <v>64</v>
      </c>
      <c r="C3521" t="s">
        <v>75</v>
      </c>
      <c r="D3521" t="s">
        <v>76</v>
      </c>
      <c r="E3521" t="s">
        <v>97</v>
      </c>
      <c r="F3521" t="s">
        <v>87</v>
      </c>
      <c r="G3521" s="35">
        <v>6120</v>
      </c>
    </row>
    <row r="3522" spans="1:7" x14ac:dyDescent="0.35">
      <c r="A3522" s="3">
        <v>2007</v>
      </c>
      <c r="B3522" t="s">
        <v>64</v>
      </c>
      <c r="C3522" t="s">
        <v>75</v>
      </c>
      <c r="D3522" t="s">
        <v>76</v>
      </c>
      <c r="E3522" t="s">
        <v>97</v>
      </c>
      <c r="F3522" t="s">
        <v>87</v>
      </c>
      <c r="G3522" s="35">
        <v>1660</v>
      </c>
    </row>
    <row r="3523" spans="1:7" x14ac:dyDescent="0.35">
      <c r="A3523" s="3">
        <v>2008</v>
      </c>
      <c r="B3523" t="s">
        <v>64</v>
      </c>
      <c r="C3523" t="s">
        <v>75</v>
      </c>
      <c r="D3523" t="s">
        <v>76</v>
      </c>
      <c r="E3523" t="s">
        <v>97</v>
      </c>
      <c r="F3523" t="s">
        <v>87</v>
      </c>
      <c r="G3523" s="35">
        <v>3085</v>
      </c>
    </row>
    <row r="3524" spans="1:7" x14ac:dyDescent="0.35">
      <c r="A3524" s="3">
        <v>2009</v>
      </c>
      <c r="B3524" t="s">
        <v>64</v>
      </c>
      <c r="C3524" t="s">
        <v>75</v>
      </c>
      <c r="D3524" t="s">
        <v>76</v>
      </c>
      <c r="E3524" t="s">
        <v>97</v>
      </c>
      <c r="F3524" t="s">
        <v>87</v>
      </c>
    </row>
    <row r="3525" spans="1:7" x14ac:dyDescent="0.35">
      <c r="A3525" s="3">
        <v>2010</v>
      </c>
      <c r="B3525" t="s">
        <v>64</v>
      </c>
      <c r="C3525" t="s">
        <v>75</v>
      </c>
      <c r="D3525" t="s">
        <v>76</v>
      </c>
      <c r="E3525" t="s">
        <v>97</v>
      </c>
      <c r="F3525" t="s">
        <v>87</v>
      </c>
      <c r="G3525" s="35">
        <v>2150</v>
      </c>
    </row>
    <row r="3526" spans="1:7" x14ac:dyDescent="0.35">
      <c r="A3526" s="3">
        <v>2011</v>
      </c>
      <c r="B3526" t="s">
        <v>64</v>
      </c>
      <c r="C3526" t="s">
        <v>75</v>
      </c>
      <c r="D3526" t="s">
        <v>76</v>
      </c>
      <c r="E3526" t="s">
        <v>97</v>
      </c>
      <c r="F3526" t="s">
        <v>87</v>
      </c>
      <c r="G3526" s="35">
        <v>3515</v>
      </c>
    </row>
    <row r="3527" spans="1:7" x14ac:dyDescent="0.35">
      <c r="A3527" s="3">
        <v>2012</v>
      </c>
      <c r="B3527" t="s">
        <v>64</v>
      </c>
      <c r="C3527" t="s">
        <v>75</v>
      </c>
      <c r="D3527" t="s">
        <v>76</v>
      </c>
      <c r="E3527" t="s">
        <v>97</v>
      </c>
      <c r="F3527" t="s">
        <v>87</v>
      </c>
      <c r="G3527" s="35">
        <v>1100</v>
      </c>
    </row>
    <row r="3528" spans="1:7" x14ac:dyDescent="0.35">
      <c r="A3528" s="3">
        <v>2013</v>
      </c>
      <c r="B3528" t="s">
        <v>64</v>
      </c>
      <c r="C3528" t="s">
        <v>75</v>
      </c>
      <c r="D3528" t="s">
        <v>76</v>
      </c>
      <c r="E3528" t="s">
        <v>97</v>
      </c>
      <c r="F3528" t="s">
        <v>87</v>
      </c>
      <c r="G3528" s="35">
        <v>7650</v>
      </c>
    </row>
    <row r="3529" spans="1:7" x14ac:dyDescent="0.35">
      <c r="A3529" s="3">
        <v>2014</v>
      </c>
      <c r="B3529" t="s">
        <v>64</v>
      </c>
      <c r="C3529" t="s">
        <v>75</v>
      </c>
      <c r="D3529" t="s">
        <v>76</v>
      </c>
      <c r="E3529" t="s">
        <v>97</v>
      </c>
      <c r="F3529" t="s">
        <v>87</v>
      </c>
      <c r="G3529" s="35">
        <v>2000</v>
      </c>
    </row>
    <row r="3530" spans="1:7" x14ac:dyDescent="0.35">
      <c r="A3530" s="3">
        <v>2015</v>
      </c>
      <c r="B3530" t="s">
        <v>64</v>
      </c>
      <c r="C3530" t="s">
        <v>75</v>
      </c>
      <c r="D3530" t="s">
        <v>76</v>
      </c>
      <c r="E3530" t="s">
        <v>97</v>
      </c>
      <c r="F3530" t="s">
        <v>87</v>
      </c>
      <c r="G3530" s="35">
        <v>9000</v>
      </c>
    </row>
    <row r="3531" spans="1:7" x14ac:dyDescent="0.35">
      <c r="A3531" s="3">
        <v>2016</v>
      </c>
      <c r="B3531" t="s">
        <v>64</v>
      </c>
      <c r="C3531" t="s">
        <v>75</v>
      </c>
      <c r="D3531" t="s">
        <v>76</v>
      </c>
      <c r="E3531" t="s">
        <v>97</v>
      </c>
      <c r="F3531" t="s">
        <v>87</v>
      </c>
      <c r="G3531" s="35">
        <v>800</v>
      </c>
    </row>
    <row r="3532" spans="1:7" x14ac:dyDescent="0.35">
      <c r="A3532" s="3">
        <v>2000</v>
      </c>
      <c r="B3532" t="s">
        <v>53</v>
      </c>
      <c r="C3532" t="s">
        <v>77</v>
      </c>
      <c r="D3532" t="s">
        <v>78</v>
      </c>
      <c r="E3532" t="s">
        <v>97</v>
      </c>
      <c r="F3532" t="s">
        <v>87</v>
      </c>
      <c r="G3532" s="35">
        <v>800</v>
      </c>
    </row>
    <row r="3533" spans="1:7" x14ac:dyDescent="0.35">
      <c r="A3533" s="3">
        <v>2001</v>
      </c>
      <c r="B3533" t="s">
        <v>53</v>
      </c>
      <c r="C3533" t="s">
        <v>77</v>
      </c>
      <c r="D3533" t="s">
        <v>78</v>
      </c>
      <c r="E3533" t="s">
        <v>97</v>
      </c>
      <c r="F3533" t="s">
        <v>87</v>
      </c>
      <c r="G3533" s="35">
        <v>1570</v>
      </c>
    </row>
    <row r="3534" spans="1:7" x14ac:dyDescent="0.35">
      <c r="A3534" s="3">
        <v>2002</v>
      </c>
      <c r="B3534" t="s">
        <v>53</v>
      </c>
      <c r="C3534" t="s">
        <v>77</v>
      </c>
      <c r="D3534" t="s">
        <v>78</v>
      </c>
      <c r="E3534" t="s">
        <v>97</v>
      </c>
      <c r="F3534" t="s">
        <v>87</v>
      </c>
      <c r="G3534" s="35">
        <v>5075</v>
      </c>
    </row>
    <row r="3535" spans="1:7" x14ac:dyDescent="0.35">
      <c r="A3535" s="3">
        <v>2003</v>
      </c>
      <c r="B3535" t="s">
        <v>53</v>
      </c>
      <c r="C3535" t="s">
        <v>77</v>
      </c>
      <c r="D3535" t="s">
        <v>78</v>
      </c>
      <c r="E3535" t="s">
        <v>97</v>
      </c>
      <c r="F3535" t="s">
        <v>87</v>
      </c>
    </row>
    <row r="3536" spans="1:7" x14ac:dyDescent="0.35">
      <c r="A3536" s="3">
        <v>2004</v>
      </c>
      <c r="B3536" t="s">
        <v>53</v>
      </c>
      <c r="C3536" t="s">
        <v>77</v>
      </c>
      <c r="D3536" t="s">
        <v>78</v>
      </c>
      <c r="E3536" t="s">
        <v>97</v>
      </c>
      <c r="F3536" t="s">
        <v>87</v>
      </c>
    </row>
    <row r="3537" spans="1:7" x14ac:dyDescent="0.35">
      <c r="A3537" s="3">
        <v>2005</v>
      </c>
      <c r="B3537" t="s">
        <v>53</v>
      </c>
      <c r="C3537" t="s">
        <v>77</v>
      </c>
      <c r="D3537" t="s">
        <v>78</v>
      </c>
      <c r="E3537" t="s">
        <v>97</v>
      </c>
      <c r="F3537" t="s">
        <v>87</v>
      </c>
    </row>
    <row r="3538" spans="1:7" x14ac:dyDescent="0.35">
      <c r="A3538" s="3">
        <v>2006</v>
      </c>
      <c r="B3538" t="s">
        <v>53</v>
      </c>
      <c r="C3538" t="s">
        <v>77</v>
      </c>
      <c r="D3538" t="s">
        <v>78</v>
      </c>
      <c r="E3538" t="s">
        <v>97</v>
      </c>
      <c r="F3538" t="s">
        <v>87</v>
      </c>
    </row>
    <row r="3539" spans="1:7" x14ac:dyDescent="0.35">
      <c r="A3539" s="3">
        <v>2007</v>
      </c>
      <c r="B3539" t="s">
        <v>53</v>
      </c>
      <c r="C3539" t="s">
        <v>77</v>
      </c>
      <c r="D3539" t="s">
        <v>78</v>
      </c>
      <c r="E3539" t="s">
        <v>97</v>
      </c>
      <c r="F3539" t="s">
        <v>87</v>
      </c>
      <c r="G3539" s="35">
        <v>400</v>
      </c>
    </row>
    <row r="3540" spans="1:7" x14ac:dyDescent="0.35">
      <c r="A3540" s="3">
        <v>2008</v>
      </c>
      <c r="B3540" t="s">
        <v>53</v>
      </c>
      <c r="C3540" t="s">
        <v>77</v>
      </c>
      <c r="D3540" t="s">
        <v>78</v>
      </c>
      <c r="E3540" t="s">
        <v>97</v>
      </c>
      <c r="F3540" t="s">
        <v>87</v>
      </c>
    </row>
    <row r="3541" spans="1:7" x14ac:dyDescent="0.35">
      <c r="A3541" s="3">
        <v>2009</v>
      </c>
      <c r="B3541" t="s">
        <v>53</v>
      </c>
      <c r="C3541" t="s">
        <v>77</v>
      </c>
      <c r="D3541" t="s">
        <v>78</v>
      </c>
      <c r="E3541" t="s">
        <v>97</v>
      </c>
      <c r="F3541" t="s">
        <v>87</v>
      </c>
      <c r="G3541" s="35">
        <v>1600</v>
      </c>
    </row>
    <row r="3542" spans="1:7" x14ac:dyDescent="0.35">
      <c r="A3542" s="3">
        <v>2010</v>
      </c>
      <c r="B3542" t="s">
        <v>53</v>
      </c>
      <c r="C3542" t="s">
        <v>77</v>
      </c>
      <c r="D3542" t="s">
        <v>78</v>
      </c>
      <c r="E3542" t="s">
        <v>97</v>
      </c>
      <c r="F3542" t="s">
        <v>87</v>
      </c>
      <c r="G3542" s="35">
        <v>4300</v>
      </c>
    </row>
    <row r="3543" spans="1:7" x14ac:dyDescent="0.35">
      <c r="A3543" s="3">
        <v>2011</v>
      </c>
      <c r="B3543" t="s">
        <v>53</v>
      </c>
      <c r="C3543" t="s">
        <v>77</v>
      </c>
      <c r="D3543" t="s">
        <v>78</v>
      </c>
      <c r="E3543" t="s">
        <v>97</v>
      </c>
      <c r="F3543" t="s">
        <v>87</v>
      </c>
      <c r="G3543" s="35">
        <v>1400</v>
      </c>
    </row>
    <row r="3544" spans="1:7" x14ac:dyDescent="0.35">
      <c r="A3544" s="3">
        <v>2012</v>
      </c>
      <c r="B3544" t="s">
        <v>53</v>
      </c>
      <c r="C3544" t="s">
        <v>77</v>
      </c>
      <c r="D3544" t="s">
        <v>78</v>
      </c>
      <c r="E3544" t="s">
        <v>97</v>
      </c>
      <c r="F3544" t="s">
        <v>87</v>
      </c>
      <c r="G3544" s="35">
        <v>4100</v>
      </c>
    </row>
    <row r="3545" spans="1:7" x14ac:dyDescent="0.35">
      <c r="A3545" s="3">
        <v>2013</v>
      </c>
      <c r="B3545" t="s">
        <v>53</v>
      </c>
      <c r="C3545" t="s">
        <v>77</v>
      </c>
      <c r="D3545" t="s">
        <v>78</v>
      </c>
      <c r="E3545" t="s">
        <v>97</v>
      </c>
      <c r="F3545" t="s">
        <v>87</v>
      </c>
      <c r="G3545" s="35">
        <v>750</v>
      </c>
    </row>
    <row r="3546" spans="1:7" x14ac:dyDescent="0.35">
      <c r="A3546" s="3">
        <v>2014</v>
      </c>
      <c r="B3546" t="s">
        <v>53</v>
      </c>
      <c r="C3546" t="s">
        <v>77</v>
      </c>
      <c r="D3546" t="s">
        <v>78</v>
      </c>
      <c r="E3546" t="s">
        <v>97</v>
      </c>
      <c r="F3546" t="s">
        <v>87</v>
      </c>
      <c r="G3546" s="35">
        <v>6540</v>
      </c>
    </row>
    <row r="3547" spans="1:7" x14ac:dyDescent="0.35">
      <c r="A3547" s="3">
        <v>2015</v>
      </c>
      <c r="B3547" t="s">
        <v>53</v>
      </c>
      <c r="C3547" t="s">
        <v>77</v>
      </c>
      <c r="D3547" t="s">
        <v>78</v>
      </c>
      <c r="E3547" t="s">
        <v>97</v>
      </c>
      <c r="F3547" t="s">
        <v>87</v>
      </c>
      <c r="G3547" s="35">
        <v>2915</v>
      </c>
    </row>
    <row r="3548" spans="1:7" x14ac:dyDescent="0.35">
      <c r="A3548" s="3">
        <v>2016</v>
      </c>
      <c r="B3548" t="s">
        <v>53</v>
      </c>
      <c r="C3548" t="s">
        <v>77</v>
      </c>
      <c r="D3548" t="s">
        <v>78</v>
      </c>
      <c r="E3548" t="s">
        <v>97</v>
      </c>
      <c r="F3548" t="s">
        <v>87</v>
      </c>
      <c r="G3548" s="35">
        <v>48930</v>
      </c>
    </row>
    <row r="3549" spans="1:7" x14ac:dyDescent="0.35">
      <c r="A3549" s="3">
        <v>2000</v>
      </c>
      <c r="B3549" t="s">
        <v>15</v>
      </c>
      <c r="C3549" t="s">
        <v>51</v>
      </c>
      <c r="D3549" t="s">
        <v>52</v>
      </c>
      <c r="E3549" t="s">
        <v>97</v>
      </c>
      <c r="F3549" t="s">
        <v>87</v>
      </c>
      <c r="G3549" s="35">
        <v>450</v>
      </c>
    </row>
    <row r="3550" spans="1:7" x14ac:dyDescent="0.35">
      <c r="A3550" s="3">
        <v>2001</v>
      </c>
      <c r="B3550" t="s">
        <v>15</v>
      </c>
      <c r="C3550" t="s">
        <v>51</v>
      </c>
      <c r="D3550" t="s">
        <v>52</v>
      </c>
      <c r="E3550" t="s">
        <v>97</v>
      </c>
      <c r="F3550" t="s">
        <v>87</v>
      </c>
      <c r="G3550" s="35">
        <v>1270</v>
      </c>
    </row>
    <row r="3551" spans="1:7" x14ac:dyDescent="0.35">
      <c r="A3551" s="3">
        <v>2002</v>
      </c>
      <c r="B3551" t="s">
        <v>15</v>
      </c>
      <c r="C3551" t="s">
        <v>51</v>
      </c>
      <c r="D3551" t="s">
        <v>52</v>
      </c>
      <c r="E3551" t="s">
        <v>97</v>
      </c>
      <c r="F3551" t="s">
        <v>87</v>
      </c>
      <c r="G3551" s="35">
        <v>1925</v>
      </c>
    </row>
    <row r="3552" spans="1:7" x14ac:dyDescent="0.35">
      <c r="A3552" s="3">
        <v>2003</v>
      </c>
      <c r="B3552" t="s">
        <v>15</v>
      </c>
      <c r="C3552" t="s">
        <v>51</v>
      </c>
      <c r="D3552" t="s">
        <v>52</v>
      </c>
      <c r="E3552" t="s">
        <v>97</v>
      </c>
      <c r="F3552" t="s">
        <v>87</v>
      </c>
      <c r="G3552" s="35">
        <v>1450</v>
      </c>
    </row>
    <row r="3553" spans="1:7" x14ac:dyDescent="0.35">
      <c r="A3553" s="3">
        <v>2004</v>
      </c>
      <c r="B3553" t="s">
        <v>15</v>
      </c>
      <c r="C3553" t="s">
        <v>51</v>
      </c>
      <c r="D3553" t="s">
        <v>52</v>
      </c>
      <c r="E3553" t="s">
        <v>97</v>
      </c>
      <c r="F3553" t="s">
        <v>87</v>
      </c>
    </row>
    <row r="3554" spans="1:7" x14ac:dyDescent="0.35">
      <c r="A3554" s="3">
        <v>2005</v>
      </c>
      <c r="B3554" t="s">
        <v>15</v>
      </c>
      <c r="C3554" t="s">
        <v>51</v>
      </c>
      <c r="D3554" t="s">
        <v>52</v>
      </c>
      <c r="E3554" t="s">
        <v>97</v>
      </c>
      <c r="F3554" t="s">
        <v>87</v>
      </c>
      <c r="G3554" s="35">
        <v>420</v>
      </c>
    </row>
    <row r="3555" spans="1:7" x14ac:dyDescent="0.35">
      <c r="A3555" s="3">
        <v>2006</v>
      </c>
      <c r="B3555" t="s">
        <v>15</v>
      </c>
      <c r="C3555" t="s">
        <v>51</v>
      </c>
      <c r="D3555" t="s">
        <v>52</v>
      </c>
      <c r="E3555" t="s">
        <v>97</v>
      </c>
      <c r="F3555" t="s">
        <v>87</v>
      </c>
    </row>
    <row r="3556" spans="1:7" x14ac:dyDescent="0.35">
      <c r="A3556" s="3">
        <v>2007</v>
      </c>
      <c r="B3556" t="s">
        <v>15</v>
      </c>
      <c r="C3556" t="s">
        <v>51</v>
      </c>
      <c r="D3556" t="s">
        <v>52</v>
      </c>
      <c r="E3556" t="s">
        <v>97</v>
      </c>
      <c r="F3556" t="s">
        <v>87</v>
      </c>
    </row>
    <row r="3557" spans="1:7" x14ac:dyDescent="0.35">
      <c r="A3557" s="3">
        <v>2008</v>
      </c>
      <c r="B3557" t="s">
        <v>15</v>
      </c>
      <c r="C3557" t="s">
        <v>51</v>
      </c>
      <c r="D3557" t="s">
        <v>52</v>
      </c>
      <c r="E3557" t="s">
        <v>97</v>
      </c>
      <c r="F3557" t="s">
        <v>87</v>
      </c>
      <c r="G3557" s="35">
        <v>750</v>
      </c>
    </row>
    <row r="3558" spans="1:7" x14ac:dyDescent="0.35">
      <c r="A3558" s="3">
        <v>2009</v>
      </c>
      <c r="B3558" t="s">
        <v>15</v>
      </c>
      <c r="C3558" t="s">
        <v>51</v>
      </c>
      <c r="D3558" t="s">
        <v>52</v>
      </c>
      <c r="E3558" t="s">
        <v>97</v>
      </c>
      <c r="F3558" t="s">
        <v>87</v>
      </c>
      <c r="G3558" s="35">
        <v>250</v>
      </c>
    </row>
    <row r="3559" spans="1:7" x14ac:dyDescent="0.35">
      <c r="A3559" s="3">
        <v>2010</v>
      </c>
      <c r="B3559" t="s">
        <v>15</v>
      </c>
      <c r="C3559" t="s">
        <v>51</v>
      </c>
      <c r="D3559" t="s">
        <v>52</v>
      </c>
      <c r="E3559" t="s">
        <v>97</v>
      </c>
      <c r="F3559" t="s">
        <v>87</v>
      </c>
      <c r="G3559" s="35">
        <v>650</v>
      </c>
    </row>
    <row r="3560" spans="1:7" x14ac:dyDescent="0.35">
      <c r="A3560" s="3">
        <v>2011</v>
      </c>
      <c r="B3560" t="s">
        <v>15</v>
      </c>
      <c r="C3560" t="s">
        <v>51</v>
      </c>
      <c r="D3560" t="s">
        <v>52</v>
      </c>
      <c r="E3560" t="s">
        <v>97</v>
      </c>
      <c r="F3560" t="s">
        <v>87</v>
      </c>
    </row>
    <row r="3561" spans="1:7" x14ac:dyDescent="0.35">
      <c r="A3561" s="3">
        <v>2012</v>
      </c>
      <c r="B3561" t="s">
        <v>15</v>
      </c>
      <c r="C3561" t="s">
        <v>51</v>
      </c>
      <c r="D3561" t="s">
        <v>52</v>
      </c>
      <c r="E3561" t="s">
        <v>97</v>
      </c>
      <c r="F3561" t="s">
        <v>87</v>
      </c>
      <c r="G3561" s="35">
        <v>650</v>
      </c>
    </row>
    <row r="3562" spans="1:7" x14ac:dyDescent="0.35">
      <c r="A3562" s="3">
        <v>2013</v>
      </c>
      <c r="B3562" t="s">
        <v>15</v>
      </c>
      <c r="C3562" t="s">
        <v>51</v>
      </c>
      <c r="D3562" t="s">
        <v>52</v>
      </c>
      <c r="E3562" t="s">
        <v>97</v>
      </c>
      <c r="F3562" t="s">
        <v>87</v>
      </c>
    </row>
    <row r="3563" spans="1:7" x14ac:dyDescent="0.35">
      <c r="A3563" s="3">
        <v>2014</v>
      </c>
      <c r="B3563" t="s">
        <v>15</v>
      </c>
      <c r="C3563" t="s">
        <v>51</v>
      </c>
      <c r="D3563" t="s">
        <v>52</v>
      </c>
      <c r="E3563" t="s">
        <v>97</v>
      </c>
      <c r="F3563" t="s">
        <v>87</v>
      </c>
    </row>
    <row r="3564" spans="1:7" x14ac:dyDescent="0.35">
      <c r="A3564" s="3">
        <v>2015</v>
      </c>
      <c r="B3564" t="s">
        <v>15</v>
      </c>
      <c r="C3564" t="s">
        <v>51</v>
      </c>
      <c r="D3564" t="s">
        <v>52</v>
      </c>
      <c r="E3564" t="s">
        <v>97</v>
      </c>
      <c r="F3564" t="s">
        <v>87</v>
      </c>
    </row>
    <row r="3565" spans="1:7" x14ac:dyDescent="0.35">
      <c r="A3565" s="3">
        <v>2016</v>
      </c>
      <c r="B3565" t="s">
        <v>15</v>
      </c>
      <c r="C3565" t="s">
        <v>51</v>
      </c>
      <c r="D3565" t="s">
        <v>52</v>
      </c>
      <c r="E3565" t="s">
        <v>97</v>
      </c>
      <c r="F3565" t="s">
        <v>87</v>
      </c>
      <c r="G3565" s="35">
        <v>1300</v>
      </c>
    </row>
    <row r="3566" spans="1:7" x14ac:dyDescent="0.35">
      <c r="A3566" s="3">
        <v>2000</v>
      </c>
      <c r="B3566" t="s">
        <v>15</v>
      </c>
      <c r="C3566" t="s">
        <v>79</v>
      </c>
      <c r="D3566" t="s">
        <v>80</v>
      </c>
      <c r="E3566" t="s">
        <v>97</v>
      </c>
      <c r="F3566" t="s">
        <v>87</v>
      </c>
      <c r="G3566" s="35">
        <v>8960</v>
      </c>
    </row>
    <row r="3567" spans="1:7" x14ac:dyDescent="0.35">
      <c r="A3567" s="3">
        <v>2001</v>
      </c>
      <c r="B3567" t="s">
        <v>15</v>
      </c>
      <c r="C3567" t="s">
        <v>79</v>
      </c>
      <c r="D3567" t="s">
        <v>80</v>
      </c>
      <c r="E3567" t="s">
        <v>97</v>
      </c>
      <c r="F3567" t="s">
        <v>87</v>
      </c>
      <c r="G3567" s="35">
        <v>4750</v>
      </c>
    </row>
    <row r="3568" spans="1:7" x14ac:dyDescent="0.35">
      <c r="A3568" s="3">
        <v>2002</v>
      </c>
      <c r="B3568" t="s">
        <v>15</v>
      </c>
      <c r="C3568" t="s">
        <v>79</v>
      </c>
      <c r="D3568" t="s">
        <v>80</v>
      </c>
      <c r="E3568" t="s">
        <v>97</v>
      </c>
      <c r="F3568" t="s">
        <v>87</v>
      </c>
      <c r="G3568" s="35">
        <v>1100</v>
      </c>
    </row>
    <row r="3569" spans="1:7" x14ac:dyDescent="0.35">
      <c r="A3569" s="3">
        <v>2003</v>
      </c>
      <c r="B3569" t="s">
        <v>15</v>
      </c>
      <c r="C3569" t="s">
        <v>79</v>
      </c>
      <c r="D3569" t="s">
        <v>80</v>
      </c>
      <c r="E3569" t="s">
        <v>97</v>
      </c>
      <c r="F3569" t="s">
        <v>87</v>
      </c>
    </row>
    <row r="3570" spans="1:7" x14ac:dyDescent="0.35">
      <c r="A3570" s="3">
        <v>2004</v>
      </c>
      <c r="B3570" t="s">
        <v>15</v>
      </c>
      <c r="C3570" t="s">
        <v>79</v>
      </c>
      <c r="D3570" t="s">
        <v>80</v>
      </c>
      <c r="E3570" t="s">
        <v>97</v>
      </c>
      <c r="F3570" t="s">
        <v>87</v>
      </c>
      <c r="G3570" s="35">
        <v>100</v>
      </c>
    </row>
    <row r="3571" spans="1:7" x14ac:dyDescent="0.35">
      <c r="A3571" s="3">
        <v>2005</v>
      </c>
      <c r="B3571" t="s">
        <v>15</v>
      </c>
      <c r="C3571" t="s">
        <v>79</v>
      </c>
      <c r="D3571" t="s">
        <v>80</v>
      </c>
      <c r="E3571" t="s">
        <v>97</v>
      </c>
      <c r="F3571" t="s">
        <v>87</v>
      </c>
    </row>
    <row r="3572" spans="1:7" x14ac:dyDescent="0.35">
      <c r="A3572" s="3">
        <v>2006</v>
      </c>
      <c r="B3572" t="s">
        <v>15</v>
      </c>
      <c r="C3572" t="s">
        <v>79</v>
      </c>
      <c r="D3572" t="s">
        <v>80</v>
      </c>
      <c r="E3572" t="s">
        <v>97</v>
      </c>
      <c r="F3572" t="s">
        <v>87</v>
      </c>
    </row>
    <row r="3573" spans="1:7" x14ac:dyDescent="0.35">
      <c r="A3573" s="3">
        <v>2007</v>
      </c>
      <c r="B3573" t="s">
        <v>15</v>
      </c>
      <c r="C3573" t="s">
        <v>79</v>
      </c>
      <c r="D3573" t="s">
        <v>80</v>
      </c>
      <c r="E3573" t="s">
        <v>97</v>
      </c>
      <c r="F3573" t="s">
        <v>87</v>
      </c>
      <c r="G3573" s="35">
        <v>150</v>
      </c>
    </row>
    <row r="3574" spans="1:7" x14ac:dyDescent="0.35">
      <c r="A3574" s="3">
        <v>2008</v>
      </c>
      <c r="B3574" t="s">
        <v>15</v>
      </c>
      <c r="C3574" t="s">
        <v>79</v>
      </c>
      <c r="D3574" t="s">
        <v>80</v>
      </c>
      <c r="E3574" t="s">
        <v>97</v>
      </c>
      <c r="F3574" t="s">
        <v>87</v>
      </c>
      <c r="G3574" s="35">
        <v>800</v>
      </c>
    </row>
    <row r="3575" spans="1:7" x14ac:dyDescent="0.35">
      <c r="A3575" s="3">
        <v>2009</v>
      </c>
      <c r="B3575" t="s">
        <v>15</v>
      </c>
      <c r="C3575" t="s">
        <v>79</v>
      </c>
      <c r="D3575" t="s">
        <v>80</v>
      </c>
      <c r="E3575" t="s">
        <v>97</v>
      </c>
      <c r="F3575" t="s">
        <v>87</v>
      </c>
    </row>
    <row r="3576" spans="1:7" x14ac:dyDescent="0.35">
      <c r="A3576" s="3">
        <v>2010</v>
      </c>
      <c r="B3576" t="s">
        <v>15</v>
      </c>
      <c r="C3576" t="s">
        <v>79</v>
      </c>
      <c r="D3576" t="s">
        <v>80</v>
      </c>
      <c r="E3576" t="s">
        <v>97</v>
      </c>
      <c r="F3576" t="s">
        <v>87</v>
      </c>
      <c r="G3576" s="35">
        <v>3085</v>
      </c>
    </row>
    <row r="3577" spans="1:7" x14ac:dyDescent="0.35">
      <c r="A3577" s="3">
        <v>2011</v>
      </c>
      <c r="B3577" t="s">
        <v>15</v>
      </c>
      <c r="C3577" t="s">
        <v>79</v>
      </c>
      <c r="D3577" t="s">
        <v>80</v>
      </c>
      <c r="E3577" t="s">
        <v>97</v>
      </c>
      <c r="F3577" t="s">
        <v>87</v>
      </c>
    </row>
    <row r="3578" spans="1:7" x14ac:dyDescent="0.35">
      <c r="A3578" s="3">
        <v>2012</v>
      </c>
      <c r="B3578" t="s">
        <v>15</v>
      </c>
      <c r="C3578" t="s">
        <v>79</v>
      </c>
      <c r="D3578" t="s">
        <v>80</v>
      </c>
      <c r="E3578" t="s">
        <v>97</v>
      </c>
      <c r="F3578" t="s">
        <v>87</v>
      </c>
    </row>
    <row r="3579" spans="1:7" x14ac:dyDescent="0.35">
      <c r="A3579" s="3">
        <v>2013</v>
      </c>
      <c r="B3579" t="s">
        <v>15</v>
      </c>
      <c r="C3579" t="s">
        <v>79</v>
      </c>
      <c r="D3579" t="s">
        <v>80</v>
      </c>
      <c r="E3579" t="s">
        <v>97</v>
      </c>
      <c r="F3579" t="s">
        <v>87</v>
      </c>
      <c r="G3579" s="35">
        <v>695</v>
      </c>
    </row>
    <row r="3580" spans="1:7" x14ac:dyDescent="0.35">
      <c r="A3580" s="3">
        <v>2014</v>
      </c>
      <c r="B3580" t="s">
        <v>15</v>
      </c>
      <c r="C3580" t="s">
        <v>79</v>
      </c>
      <c r="D3580" t="s">
        <v>80</v>
      </c>
      <c r="E3580" t="s">
        <v>97</v>
      </c>
      <c r="F3580" t="s">
        <v>87</v>
      </c>
      <c r="G3580" s="35">
        <v>3960</v>
      </c>
    </row>
    <row r="3581" spans="1:7" x14ac:dyDescent="0.35">
      <c r="A3581" s="3">
        <v>2015</v>
      </c>
      <c r="B3581" t="s">
        <v>15</v>
      </c>
      <c r="C3581" t="s">
        <v>79</v>
      </c>
      <c r="D3581" t="s">
        <v>80</v>
      </c>
      <c r="E3581" t="s">
        <v>97</v>
      </c>
      <c r="F3581" t="s">
        <v>87</v>
      </c>
      <c r="G3581" s="35">
        <v>5575</v>
      </c>
    </row>
    <row r="3582" spans="1:7" x14ac:dyDescent="0.35">
      <c r="A3582" s="3">
        <v>2016</v>
      </c>
      <c r="B3582" t="s">
        <v>15</v>
      </c>
      <c r="C3582" t="s">
        <v>79</v>
      </c>
      <c r="D3582" t="s">
        <v>80</v>
      </c>
      <c r="E3582" t="s">
        <v>97</v>
      </c>
      <c r="F3582" t="s">
        <v>87</v>
      </c>
      <c r="G3582" s="35">
        <v>19100</v>
      </c>
    </row>
    <row r="3583" spans="1:7" x14ac:dyDescent="0.35">
      <c r="A3583" s="3">
        <v>2000</v>
      </c>
      <c r="B3583" t="s">
        <v>15</v>
      </c>
      <c r="C3583" t="s">
        <v>81</v>
      </c>
      <c r="D3583" t="s">
        <v>82</v>
      </c>
      <c r="E3583" t="s">
        <v>97</v>
      </c>
      <c r="F3583" t="s">
        <v>87</v>
      </c>
      <c r="G3583" s="35">
        <v>11630</v>
      </c>
    </row>
    <row r="3584" spans="1:7" x14ac:dyDescent="0.35">
      <c r="A3584" s="3">
        <v>2001</v>
      </c>
      <c r="B3584" t="s">
        <v>15</v>
      </c>
      <c r="C3584" t="s">
        <v>81</v>
      </c>
      <c r="D3584" t="s">
        <v>82</v>
      </c>
      <c r="E3584" t="s">
        <v>97</v>
      </c>
      <c r="F3584" t="s">
        <v>87</v>
      </c>
      <c r="G3584" s="35">
        <v>10760</v>
      </c>
    </row>
    <row r="3585" spans="1:7" x14ac:dyDescent="0.35">
      <c r="A3585" s="3">
        <v>2002</v>
      </c>
      <c r="B3585" t="s">
        <v>15</v>
      </c>
      <c r="C3585" t="s">
        <v>81</v>
      </c>
      <c r="D3585" t="s">
        <v>82</v>
      </c>
      <c r="E3585" t="s">
        <v>97</v>
      </c>
      <c r="F3585" t="s">
        <v>87</v>
      </c>
      <c r="G3585" s="35">
        <v>5100</v>
      </c>
    </row>
    <row r="3586" spans="1:7" x14ac:dyDescent="0.35">
      <c r="A3586" s="3">
        <v>2003</v>
      </c>
      <c r="B3586" t="s">
        <v>15</v>
      </c>
      <c r="C3586" t="s">
        <v>81</v>
      </c>
      <c r="D3586" t="s">
        <v>82</v>
      </c>
      <c r="E3586" t="s">
        <v>97</v>
      </c>
      <c r="F3586" t="s">
        <v>87</v>
      </c>
      <c r="G3586" s="35">
        <v>1470</v>
      </c>
    </row>
    <row r="3587" spans="1:7" x14ac:dyDescent="0.35">
      <c r="A3587" s="3">
        <v>2004</v>
      </c>
      <c r="B3587" t="s">
        <v>15</v>
      </c>
      <c r="C3587" t="s">
        <v>81</v>
      </c>
      <c r="D3587" t="s">
        <v>82</v>
      </c>
      <c r="E3587" t="s">
        <v>97</v>
      </c>
      <c r="F3587" t="s">
        <v>87</v>
      </c>
      <c r="G3587" s="35">
        <v>2320</v>
      </c>
    </row>
    <row r="3588" spans="1:7" x14ac:dyDescent="0.35">
      <c r="A3588" s="3">
        <v>2005</v>
      </c>
      <c r="B3588" t="s">
        <v>15</v>
      </c>
      <c r="C3588" t="s">
        <v>81</v>
      </c>
      <c r="D3588" t="s">
        <v>82</v>
      </c>
      <c r="E3588" t="s">
        <v>97</v>
      </c>
      <c r="F3588" t="s">
        <v>87</v>
      </c>
      <c r="G3588" s="35">
        <v>4990</v>
      </c>
    </row>
    <row r="3589" spans="1:7" x14ac:dyDescent="0.35">
      <c r="A3589" s="3">
        <v>2006</v>
      </c>
      <c r="B3589" t="s">
        <v>15</v>
      </c>
      <c r="C3589" t="s">
        <v>81</v>
      </c>
      <c r="D3589" t="s">
        <v>82</v>
      </c>
      <c r="E3589" t="s">
        <v>97</v>
      </c>
      <c r="F3589" t="s">
        <v>87</v>
      </c>
      <c r="G3589" s="35">
        <v>1600</v>
      </c>
    </row>
    <row r="3590" spans="1:7" x14ac:dyDescent="0.35">
      <c r="A3590" s="3">
        <v>2007</v>
      </c>
      <c r="B3590" t="s">
        <v>15</v>
      </c>
      <c r="C3590" t="s">
        <v>81</v>
      </c>
      <c r="D3590" t="s">
        <v>82</v>
      </c>
      <c r="E3590" t="s">
        <v>97</v>
      </c>
      <c r="F3590" t="s">
        <v>87</v>
      </c>
      <c r="G3590" s="35">
        <v>7100</v>
      </c>
    </row>
    <row r="3591" spans="1:7" x14ac:dyDescent="0.35">
      <c r="A3591" s="3">
        <v>2008</v>
      </c>
      <c r="B3591" t="s">
        <v>15</v>
      </c>
      <c r="C3591" t="s">
        <v>81</v>
      </c>
      <c r="D3591" t="s">
        <v>82</v>
      </c>
      <c r="E3591" t="s">
        <v>97</v>
      </c>
      <c r="F3591" t="s">
        <v>87</v>
      </c>
      <c r="G3591" s="35">
        <v>4500</v>
      </c>
    </row>
    <row r="3592" spans="1:7" x14ac:dyDescent="0.35">
      <c r="A3592" s="3">
        <v>2009</v>
      </c>
      <c r="B3592" t="s">
        <v>15</v>
      </c>
      <c r="C3592" t="s">
        <v>81</v>
      </c>
      <c r="D3592" t="s">
        <v>82</v>
      </c>
      <c r="E3592" t="s">
        <v>97</v>
      </c>
      <c r="F3592" t="s">
        <v>87</v>
      </c>
      <c r="G3592" s="35">
        <v>4950</v>
      </c>
    </row>
    <row r="3593" spans="1:7" x14ac:dyDescent="0.35">
      <c r="A3593" s="3">
        <v>2010</v>
      </c>
      <c r="B3593" t="s">
        <v>15</v>
      </c>
      <c r="C3593" t="s">
        <v>81</v>
      </c>
      <c r="D3593" t="s">
        <v>82</v>
      </c>
      <c r="E3593" t="s">
        <v>97</v>
      </c>
      <c r="F3593" t="s">
        <v>87</v>
      </c>
      <c r="G3593" s="35">
        <v>8500</v>
      </c>
    </row>
    <row r="3594" spans="1:7" x14ac:dyDescent="0.35">
      <c r="A3594" s="3">
        <v>2011</v>
      </c>
      <c r="B3594" t="s">
        <v>15</v>
      </c>
      <c r="C3594" t="s">
        <v>81</v>
      </c>
      <c r="D3594" t="s">
        <v>82</v>
      </c>
      <c r="E3594" t="s">
        <v>97</v>
      </c>
      <c r="F3594" t="s">
        <v>87</v>
      </c>
      <c r="G3594" s="35">
        <v>2450</v>
      </c>
    </row>
    <row r="3595" spans="1:7" x14ac:dyDescent="0.35">
      <c r="A3595" s="3">
        <v>2012</v>
      </c>
      <c r="B3595" t="s">
        <v>15</v>
      </c>
      <c r="C3595" t="s">
        <v>81</v>
      </c>
      <c r="D3595" t="s">
        <v>82</v>
      </c>
      <c r="E3595" t="s">
        <v>97</v>
      </c>
      <c r="F3595" t="s">
        <v>87</v>
      </c>
      <c r="G3595" s="35">
        <v>1200</v>
      </c>
    </row>
    <row r="3596" spans="1:7" x14ac:dyDescent="0.35">
      <c r="A3596" s="3">
        <v>2013</v>
      </c>
      <c r="B3596" t="s">
        <v>15</v>
      </c>
      <c r="C3596" t="s">
        <v>81</v>
      </c>
      <c r="D3596" t="s">
        <v>82</v>
      </c>
      <c r="E3596" t="s">
        <v>97</v>
      </c>
      <c r="F3596" t="s">
        <v>87</v>
      </c>
      <c r="G3596" s="35">
        <v>1000</v>
      </c>
    </row>
    <row r="3597" spans="1:7" x14ac:dyDescent="0.35">
      <c r="A3597" s="3">
        <v>2014</v>
      </c>
      <c r="B3597" t="s">
        <v>15</v>
      </c>
      <c r="C3597" t="s">
        <v>81</v>
      </c>
      <c r="D3597" t="s">
        <v>82</v>
      </c>
      <c r="E3597" t="s">
        <v>97</v>
      </c>
      <c r="F3597" t="s">
        <v>87</v>
      </c>
      <c r="G3597" s="35">
        <v>3500</v>
      </c>
    </row>
    <row r="3598" spans="1:7" x14ac:dyDescent="0.35">
      <c r="A3598" s="3">
        <v>2015</v>
      </c>
      <c r="B3598" t="s">
        <v>15</v>
      </c>
      <c r="C3598" t="s">
        <v>81</v>
      </c>
      <c r="D3598" t="s">
        <v>82</v>
      </c>
      <c r="E3598" t="s">
        <v>97</v>
      </c>
      <c r="F3598" t="s">
        <v>87</v>
      </c>
      <c r="G3598" s="35">
        <v>3000</v>
      </c>
    </row>
    <row r="3599" spans="1:7" x14ac:dyDescent="0.35">
      <c r="A3599" s="3">
        <v>2016</v>
      </c>
      <c r="B3599" t="s">
        <v>15</v>
      </c>
      <c r="C3599" t="s">
        <v>81</v>
      </c>
      <c r="D3599" t="s">
        <v>82</v>
      </c>
      <c r="E3599" t="s">
        <v>97</v>
      </c>
      <c r="F3599" t="s">
        <v>87</v>
      </c>
      <c r="G3599" s="35">
        <v>14950</v>
      </c>
    </row>
    <row r="3600" spans="1:7" x14ac:dyDescent="0.35">
      <c r="A3600" s="3">
        <v>2000</v>
      </c>
      <c r="B3600" t="s">
        <v>15</v>
      </c>
      <c r="C3600" t="s">
        <v>83</v>
      </c>
      <c r="D3600" t="s">
        <v>84</v>
      </c>
      <c r="E3600" t="s">
        <v>97</v>
      </c>
      <c r="F3600" t="s">
        <v>87</v>
      </c>
    </row>
    <row r="3601" spans="1:7" x14ac:dyDescent="0.35">
      <c r="A3601" s="3">
        <v>2001</v>
      </c>
      <c r="B3601" t="s">
        <v>15</v>
      </c>
      <c r="C3601" t="s">
        <v>83</v>
      </c>
      <c r="D3601" t="s">
        <v>84</v>
      </c>
      <c r="E3601" t="s">
        <v>97</v>
      </c>
      <c r="F3601" t="s">
        <v>87</v>
      </c>
    </row>
    <row r="3602" spans="1:7" x14ac:dyDescent="0.35">
      <c r="A3602" s="3">
        <v>2002</v>
      </c>
      <c r="B3602" t="s">
        <v>15</v>
      </c>
      <c r="C3602" t="s">
        <v>83</v>
      </c>
      <c r="D3602" t="s">
        <v>84</v>
      </c>
      <c r="E3602" t="s">
        <v>97</v>
      </c>
      <c r="F3602" t="s">
        <v>87</v>
      </c>
      <c r="G3602" s="35">
        <v>900</v>
      </c>
    </row>
    <row r="3603" spans="1:7" x14ac:dyDescent="0.35">
      <c r="A3603" s="3">
        <v>2003</v>
      </c>
      <c r="B3603" t="s">
        <v>15</v>
      </c>
      <c r="C3603" t="s">
        <v>83</v>
      </c>
      <c r="D3603" t="s">
        <v>84</v>
      </c>
      <c r="E3603" t="s">
        <v>97</v>
      </c>
      <c r="F3603" t="s">
        <v>87</v>
      </c>
      <c r="G3603" s="35">
        <v>200</v>
      </c>
    </row>
    <row r="3604" spans="1:7" x14ac:dyDescent="0.35">
      <c r="A3604" s="3">
        <v>2004</v>
      </c>
      <c r="B3604" t="s">
        <v>15</v>
      </c>
      <c r="C3604" t="s">
        <v>83</v>
      </c>
      <c r="D3604" t="s">
        <v>84</v>
      </c>
      <c r="E3604" t="s">
        <v>97</v>
      </c>
      <c r="F3604" t="s">
        <v>87</v>
      </c>
      <c r="G3604" s="35">
        <v>100</v>
      </c>
    </row>
    <row r="3605" spans="1:7" x14ac:dyDescent="0.35">
      <c r="A3605" s="3">
        <v>2005</v>
      </c>
      <c r="B3605" t="s">
        <v>15</v>
      </c>
      <c r="C3605" t="s">
        <v>83</v>
      </c>
      <c r="D3605" t="s">
        <v>84</v>
      </c>
      <c r="E3605" t="s">
        <v>97</v>
      </c>
      <c r="F3605" t="s">
        <v>87</v>
      </c>
      <c r="G3605" s="35">
        <v>2950</v>
      </c>
    </row>
    <row r="3606" spans="1:7" x14ac:dyDescent="0.35">
      <c r="A3606" s="3">
        <v>2006</v>
      </c>
      <c r="B3606" t="s">
        <v>15</v>
      </c>
      <c r="C3606" t="s">
        <v>83</v>
      </c>
      <c r="D3606" t="s">
        <v>84</v>
      </c>
      <c r="E3606" t="s">
        <v>97</v>
      </c>
      <c r="F3606" t="s">
        <v>87</v>
      </c>
      <c r="G3606" s="35">
        <v>1200</v>
      </c>
    </row>
    <row r="3607" spans="1:7" x14ac:dyDescent="0.35">
      <c r="A3607" s="3">
        <v>2007</v>
      </c>
      <c r="B3607" t="s">
        <v>15</v>
      </c>
      <c r="C3607" t="s">
        <v>83</v>
      </c>
      <c r="D3607" t="s">
        <v>84</v>
      </c>
      <c r="E3607" t="s">
        <v>97</v>
      </c>
      <c r="F3607" t="s">
        <v>87</v>
      </c>
      <c r="G3607" s="35">
        <v>780</v>
      </c>
    </row>
    <row r="3608" spans="1:7" x14ac:dyDescent="0.35">
      <c r="A3608" s="3">
        <v>2008</v>
      </c>
      <c r="B3608" t="s">
        <v>15</v>
      </c>
      <c r="C3608" t="s">
        <v>83</v>
      </c>
      <c r="D3608" t="s">
        <v>84</v>
      </c>
      <c r="E3608" t="s">
        <v>97</v>
      </c>
      <c r="F3608" t="s">
        <v>87</v>
      </c>
      <c r="G3608" s="35">
        <v>500</v>
      </c>
    </row>
    <row r="3609" spans="1:7" x14ac:dyDescent="0.35">
      <c r="A3609" s="3">
        <v>2009</v>
      </c>
      <c r="B3609" t="s">
        <v>15</v>
      </c>
      <c r="C3609" t="s">
        <v>83</v>
      </c>
      <c r="D3609" t="s">
        <v>84</v>
      </c>
      <c r="E3609" t="s">
        <v>97</v>
      </c>
      <c r="F3609" t="s">
        <v>87</v>
      </c>
      <c r="G3609" s="35">
        <v>4300</v>
      </c>
    </row>
    <row r="3610" spans="1:7" x14ac:dyDescent="0.35">
      <c r="A3610" s="3">
        <v>2010</v>
      </c>
      <c r="B3610" t="s">
        <v>15</v>
      </c>
      <c r="C3610" t="s">
        <v>83</v>
      </c>
      <c r="D3610" t="s">
        <v>84</v>
      </c>
      <c r="E3610" t="s">
        <v>97</v>
      </c>
      <c r="F3610" t="s">
        <v>87</v>
      </c>
      <c r="G3610" s="35">
        <v>900</v>
      </c>
    </row>
    <row r="3611" spans="1:7" x14ac:dyDescent="0.35">
      <c r="A3611" s="3">
        <v>2011</v>
      </c>
      <c r="B3611" t="s">
        <v>15</v>
      </c>
      <c r="C3611" t="s">
        <v>83</v>
      </c>
      <c r="D3611" t="s">
        <v>84</v>
      </c>
      <c r="E3611" t="s">
        <v>97</v>
      </c>
      <c r="F3611" t="s">
        <v>87</v>
      </c>
      <c r="G3611" s="35">
        <v>1550</v>
      </c>
    </row>
    <row r="3612" spans="1:7" x14ac:dyDescent="0.35">
      <c r="A3612" s="3">
        <v>2012</v>
      </c>
      <c r="B3612" t="s">
        <v>15</v>
      </c>
      <c r="C3612" t="s">
        <v>83</v>
      </c>
      <c r="D3612" t="s">
        <v>84</v>
      </c>
      <c r="E3612" t="s">
        <v>97</v>
      </c>
      <c r="F3612" t="s">
        <v>87</v>
      </c>
      <c r="G3612" s="35">
        <v>5430</v>
      </c>
    </row>
    <row r="3613" spans="1:7" x14ac:dyDescent="0.35">
      <c r="A3613" s="3">
        <v>2013</v>
      </c>
      <c r="B3613" t="s">
        <v>15</v>
      </c>
      <c r="C3613" t="s">
        <v>83</v>
      </c>
      <c r="D3613" t="s">
        <v>84</v>
      </c>
      <c r="E3613" t="s">
        <v>97</v>
      </c>
      <c r="F3613" t="s">
        <v>87</v>
      </c>
      <c r="G3613" s="35">
        <v>3900</v>
      </c>
    </row>
    <row r="3614" spans="1:7" x14ac:dyDescent="0.35">
      <c r="A3614" s="3">
        <v>2014</v>
      </c>
      <c r="B3614" t="s">
        <v>15</v>
      </c>
      <c r="C3614" t="s">
        <v>83</v>
      </c>
      <c r="D3614" t="s">
        <v>84</v>
      </c>
      <c r="E3614" t="s">
        <v>97</v>
      </c>
      <c r="F3614" t="s">
        <v>87</v>
      </c>
      <c r="G3614" s="35">
        <v>1440</v>
      </c>
    </row>
    <row r="3615" spans="1:7" x14ac:dyDescent="0.35">
      <c r="A3615" s="3">
        <v>2015</v>
      </c>
      <c r="B3615" t="s">
        <v>15</v>
      </c>
      <c r="C3615" t="s">
        <v>83</v>
      </c>
      <c r="D3615" t="s">
        <v>84</v>
      </c>
      <c r="E3615" t="s">
        <v>97</v>
      </c>
      <c r="F3615" t="s">
        <v>87</v>
      </c>
      <c r="G3615" s="35">
        <v>1900</v>
      </c>
    </row>
    <row r="3616" spans="1:7" x14ac:dyDescent="0.35">
      <c r="A3616" s="3">
        <v>2016</v>
      </c>
      <c r="B3616" t="s">
        <v>15</v>
      </c>
      <c r="C3616" t="s">
        <v>83</v>
      </c>
      <c r="D3616" t="s">
        <v>84</v>
      </c>
      <c r="E3616" t="s">
        <v>97</v>
      </c>
      <c r="F3616" t="s">
        <v>87</v>
      </c>
      <c r="G3616" s="35">
        <v>33035</v>
      </c>
    </row>
    <row r="3617" spans="1:7" x14ac:dyDescent="0.35">
      <c r="A3617" s="3">
        <v>2000</v>
      </c>
      <c r="B3617" t="s">
        <v>48</v>
      </c>
      <c r="C3617" t="s">
        <v>49</v>
      </c>
      <c r="D3617" t="s">
        <v>50</v>
      </c>
      <c r="E3617" t="s">
        <v>97</v>
      </c>
      <c r="F3617" t="s">
        <v>87</v>
      </c>
      <c r="G3617" s="35">
        <v>8305</v>
      </c>
    </row>
    <row r="3618" spans="1:7" x14ac:dyDescent="0.35">
      <c r="A3618" s="3">
        <v>2001</v>
      </c>
      <c r="B3618" t="s">
        <v>48</v>
      </c>
      <c r="C3618" t="s">
        <v>49</v>
      </c>
      <c r="D3618" t="s">
        <v>50</v>
      </c>
      <c r="E3618" t="s">
        <v>97</v>
      </c>
      <c r="F3618" t="s">
        <v>87</v>
      </c>
      <c r="G3618" s="35">
        <v>8435</v>
      </c>
    </row>
    <row r="3619" spans="1:7" x14ac:dyDescent="0.35">
      <c r="A3619" s="3">
        <v>2002</v>
      </c>
      <c r="B3619" t="s">
        <v>48</v>
      </c>
      <c r="C3619" t="s">
        <v>49</v>
      </c>
      <c r="D3619" t="s">
        <v>50</v>
      </c>
      <c r="E3619" t="s">
        <v>97</v>
      </c>
      <c r="F3619" t="s">
        <v>87</v>
      </c>
      <c r="G3619" s="35">
        <v>5015</v>
      </c>
    </row>
    <row r="3620" spans="1:7" x14ac:dyDescent="0.35">
      <c r="A3620" s="3">
        <v>2003</v>
      </c>
      <c r="B3620" t="s">
        <v>48</v>
      </c>
      <c r="C3620" t="s">
        <v>49</v>
      </c>
      <c r="D3620" t="s">
        <v>50</v>
      </c>
      <c r="E3620" t="s">
        <v>97</v>
      </c>
      <c r="F3620" t="s">
        <v>87</v>
      </c>
    </row>
    <row r="3621" spans="1:7" x14ac:dyDescent="0.35">
      <c r="A3621" s="3">
        <v>2004</v>
      </c>
      <c r="B3621" t="s">
        <v>48</v>
      </c>
      <c r="C3621" t="s">
        <v>49</v>
      </c>
      <c r="D3621" t="s">
        <v>50</v>
      </c>
      <c r="E3621" t="s">
        <v>97</v>
      </c>
      <c r="F3621" t="s">
        <v>87</v>
      </c>
      <c r="G3621" s="35">
        <v>1190</v>
      </c>
    </row>
    <row r="3622" spans="1:7" x14ac:dyDescent="0.35">
      <c r="A3622" s="3">
        <v>2005</v>
      </c>
      <c r="B3622" t="s">
        <v>48</v>
      </c>
      <c r="C3622" t="s">
        <v>49</v>
      </c>
      <c r="D3622" t="s">
        <v>50</v>
      </c>
      <c r="E3622" t="s">
        <v>97</v>
      </c>
      <c r="F3622" t="s">
        <v>87</v>
      </c>
    </row>
    <row r="3623" spans="1:7" x14ac:dyDescent="0.35">
      <c r="A3623" s="3">
        <v>2006</v>
      </c>
      <c r="B3623" t="s">
        <v>48</v>
      </c>
      <c r="C3623" t="s">
        <v>49</v>
      </c>
      <c r="D3623" t="s">
        <v>50</v>
      </c>
      <c r="E3623" t="s">
        <v>97</v>
      </c>
      <c r="F3623" t="s">
        <v>87</v>
      </c>
      <c r="G3623" s="35">
        <v>260</v>
      </c>
    </row>
    <row r="3624" spans="1:7" x14ac:dyDescent="0.35">
      <c r="A3624" s="3">
        <v>2007</v>
      </c>
      <c r="B3624" t="s">
        <v>48</v>
      </c>
      <c r="C3624" t="s">
        <v>49</v>
      </c>
      <c r="D3624" t="s">
        <v>50</v>
      </c>
      <c r="E3624" t="s">
        <v>97</v>
      </c>
      <c r="F3624" t="s">
        <v>87</v>
      </c>
      <c r="G3624" s="35">
        <v>850</v>
      </c>
    </row>
    <row r="3625" spans="1:7" x14ac:dyDescent="0.35">
      <c r="A3625" s="3">
        <v>2008</v>
      </c>
      <c r="B3625" t="s">
        <v>48</v>
      </c>
      <c r="C3625" t="s">
        <v>49</v>
      </c>
      <c r="D3625" t="s">
        <v>50</v>
      </c>
      <c r="E3625" t="s">
        <v>97</v>
      </c>
      <c r="F3625" t="s">
        <v>87</v>
      </c>
      <c r="G3625" s="35">
        <v>1210</v>
      </c>
    </row>
    <row r="3626" spans="1:7" x14ac:dyDescent="0.35">
      <c r="A3626" s="3">
        <v>2009</v>
      </c>
      <c r="B3626" t="s">
        <v>48</v>
      </c>
      <c r="C3626" t="s">
        <v>49</v>
      </c>
      <c r="D3626" t="s">
        <v>50</v>
      </c>
      <c r="E3626" t="s">
        <v>97</v>
      </c>
      <c r="F3626" t="s">
        <v>87</v>
      </c>
      <c r="G3626" s="35">
        <v>2800</v>
      </c>
    </row>
    <row r="3627" spans="1:7" x14ac:dyDescent="0.35">
      <c r="A3627" s="3">
        <v>2010</v>
      </c>
      <c r="B3627" t="s">
        <v>48</v>
      </c>
      <c r="C3627" t="s">
        <v>49</v>
      </c>
      <c r="D3627" t="s">
        <v>50</v>
      </c>
      <c r="E3627" t="s">
        <v>97</v>
      </c>
      <c r="F3627" t="s">
        <v>87</v>
      </c>
      <c r="G3627" s="35">
        <v>800</v>
      </c>
    </row>
    <row r="3628" spans="1:7" x14ac:dyDescent="0.35">
      <c r="A3628" s="3">
        <v>2011</v>
      </c>
      <c r="B3628" t="s">
        <v>48</v>
      </c>
      <c r="C3628" t="s">
        <v>49</v>
      </c>
      <c r="D3628" t="s">
        <v>50</v>
      </c>
      <c r="E3628" t="s">
        <v>97</v>
      </c>
      <c r="F3628" t="s">
        <v>87</v>
      </c>
      <c r="G3628" s="35">
        <v>3420</v>
      </c>
    </row>
    <row r="3629" spans="1:7" x14ac:dyDescent="0.35">
      <c r="A3629" s="3">
        <v>2012</v>
      </c>
      <c r="B3629" t="s">
        <v>48</v>
      </c>
      <c r="C3629" t="s">
        <v>49</v>
      </c>
      <c r="D3629" t="s">
        <v>50</v>
      </c>
      <c r="E3629" t="s">
        <v>97</v>
      </c>
      <c r="F3629" t="s">
        <v>87</v>
      </c>
    </row>
    <row r="3630" spans="1:7" x14ac:dyDescent="0.35">
      <c r="A3630" s="3">
        <v>2013</v>
      </c>
      <c r="B3630" t="s">
        <v>48</v>
      </c>
      <c r="C3630" t="s">
        <v>49</v>
      </c>
      <c r="D3630" t="s">
        <v>50</v>
      </c>
      <c r="E3630" t="s">
        <v>97</v>
      </c>
      <c r="F3630" t="s">
        <v>87</v>
      </c>
      <c r="G3630" s="35">
        <v>95</v>
      </c>
    </row>
    <row r="3631" spans="1:7" x14ac:dyDescent="0.35">
      <c r="A3631" s="3">
        <v>2014</v>
      </c>
      <c r="B3631" t="s">
        <v>48</v>
      </c>
      <c r="C3631" t="s">
        <v>49</v>
      </c>
      <c r="D3631" t="s">
        <v>50</v>
      </c>
      <c r="E3631" t="s">
        <v>97</v>
      </c>
      <c r="F3631" t="s">
        <v>87</v>
      </c>
    </row>
    <row r="3632" spans="1:7" x14ac:dyDescent="0.35">
      <c r="A3632" s="3">
        <v>2015</v>
      </c>
      <c r="B3632" t="s">
        <v>48</v>
      </c>
      <c r="C3632" t="s">
        <v>49</v>
      </c>
      <c r="D3632" t="s">
        <v>50</v>
      </c>
      <c r="E3632" t="s">
        <v>97</v>
      </c>
      <c r="F3632" t="s">
        <v>87</v>
      </c>
    </row>
    <row r="3633" spans="1:7" x14ac:dyDescent="0.35">
      <c r="A3633" s="3">
        <v>2016</v>
      </c>
      <c r="B3633" t="s">
        <v>48</v>
      </c>
      <c r="C3633" t="s">
        <v>49</v>
      </c>
      <c r="D3633" t="s">
        <v>50</v>
      </c>
      <c r="E3633" t="s">
        <v>97</v>
      </c>
      <c r="F3633" t="s">
        <v>87</v>
      </c>
      <c r="G3633" s="35">
        <v>1000</v>
      </c>
    </row>
    <row r="3634" spans="1:7" x14ac:dyDescent="0.35">
      <c r="A3634" s="3">
        <v>2000</v>
      </c>
      <c r="B3634" t="s">
        <v>48</v>
      </c>
      <c r="C3634" t="s">
        <v>56</v>
      </c>
      <c r="D3634" t="s">
        <v>57</v>
      </c>
      <c r="E3634" t="s">
        <v>97</v>
      </c>
      <c r="F3634" t="s">
        <v>87</v>
      </c>
      <c r="G3634" s="35">
        <v>510</v>
      </c>
    </row>
    <row r="3635" spans="1:7" x14ac:dyDescent="0.35">
      <c r="A3635" s="3">
        <v>2001</v>
      </c>
      <c r="B3635" t="s">
        <v>48</v>
      </c>
      <c r="C3635" t="s">
        <v>56</v>
      </c>
      <c r="D3635" t="s">
        <v>57</v>
      </c>
      <c r="E3635" t="s">
        <v>97</v>
      </c>
      <c r="F3635" t="s">
        <v>87</v>
      </c>
      <c r="G3635" s="35">
        <v>350</v>
      </c>
    </row>
    <row r="3636" spans="1:7" x14ac:dyDescent="0.35">
      <c r="A3636" s="3">
        <v>2002</v>
      </c>
      <c r="B3636" t="s">
        <v>48</v>
      </c>
      <c r="C3636" t="s">
        <v>56</v>
      </c>
      <c r="D3636" t="s">
        <v>57</v>
      </c>
      <c r="E3636" t="s">
        <v>97</v>
      </c>
      <c r="F3636" t="s">
        <v>87</v>
      </c>
    </row>
    <row r="3637" spans="1:7" x14ac:dyDescent="0.35">
      <c r="A3637" s="3">
        <v>2007</v>
      </c>
      <c r="B3637" t="s">
        <v>48</v>
      </c>
      <c r="C3637" t="s">
        <v>56</v>
      </c>
      <c r="D3637" t="s">
        <v>57</v>
      </c>
      <c r="E3637" t="s">
        <v>97</v>
      </c>
      <c r="F3637" t="s">
        <v>87</v>
      </c>
    </row>
    <row r="3638" spans="1:7" x14ac:dyDescent="0.35">
      <c r="A3638" s="3">
        <v>2000</v>
      </c>
      <c r="B3638" t="s">
        <v>53</v>
      </c>
      <c r="C3638" t="s">
        <v>88</v>
      </c>
      <c r="D3638" t="s">
        <v>89</v>
      </c>
      <c r="E3638" t="s">
        <v>10</v>
      </c>
      <c r="F3638" t="s">
        <v>11</v>
      </c>
      <c r="G3638" s="35">
        <v>10</v>
      </c>
    </row>
    <row r="3639" spans="1:7" x14ac:dyDescent="0.35">
      <c r="A3639" s="3">
        <v>2001</v>
      </c>
      <c r="B3639" t="s">
        <v>53</v>
      </c>
      <c r="C3639" t="s">
        <v>88</v>
      </c>
      <c r="D3639" t="s">
        <v>89</v>
      </c>
      <c r="E3639" t="s">
        <v>10</v>
      </c>
      <c r="F3639" t="s">
        <v>11</v>
      </c>
      <c r="G3639" s="35">
        <v>21</v>
      </c>
    </row>
    <row r="3640" spans="1:7" x14ac:dyDescent="0.35">
      <c r="A3640" s="3">
        <v>2009</v>
      </c>
      <c r="B3640" t="s">
        <v>53</v>
      </c>
      <c r="C3640" t="s">
        <v>88</v>
      </c>
      <c r="D3640" t="s">
        <v>89</v>
      </c>
      <c r="E3640" t="s">
        <v>10</v>
      </c>
      <c r="F3640" t="s">
        <v>11</v>
      </c>
      <c r="G3640" s="35">
        <v>15</v>
      </c>
    </row>
    <row r="3641" spans="1:7" x14ac:dyDescent="0.35">
      <c r="A3641">
        <v>2000</v>
      </c>
      <c r="B3641" t="s">
        <v>7</v>
      </c>
      <c r="C3641" t="s">
        <v>8</v>
      </c>
      <c r="D3641" t="s">
        <v>9</v>
      </c>
      <c r="E3641" t="s">
        <v>98</v>
      </c>
      <c r="F3641" t="s">
        <v>11</v>
      </c>
      <c r="G3641" s="35">
        <v>169</v>
      </c>
    </row>
    <row r="3642" spans="1:7" x14ac:dyDescent="0.35">
      <c r="A3642">
        <v>2001</v>
      </c>
      <c r="B3642" t="s">
        <v>7</v>
      </c>
      <c r="C3642" t="s">
        <v>8</v>
      </c>
      <c r="D3642" t="s">
        <v>9</v>
      </c>
      <c r="E3642" t="s">
        <v>98</v>
      </c>
      <c r="F3642" t="s">
        <v>11</v>
      </c>
      <c r="G3642" s="35">
        <v>155</v>
      </c>
    </row>
    <row r="3643" spans="1:7" x14ac:dyDescent="0.35">
      <c r="A3643">
        <v>2002</v>
      </c>
      <c r="B3643" t="s">
        <v>7</v>
      </c>
      <c r="C3643" t="s">
        <v>8</v>
      </c>
      <c r="D3643" t="s">
        <v>9</v>
      </c>
      <c r="E3643" t="s">
        <v>98</v>
      </c>
      <c r="F3643" t="s">
        <v>11</v>
      </c>
      <c r="G3643" s="35">
        <v>216</v>
      </c>
    </row>
    <row r="3644" spans="1:7" x14ac:dyDescent="0.35">
      <c r="A3644">
        <v>2003</v>
      </c>
      <c r="B3644" t="s">
        <v>7</v>
      </c>
      <c r="C3644" t="s">
        <v>8</v>
      </c>
      <c r="D3644" t="s">
        <v>9</v>
      </c>
      <c r="E3644" t="s">
        <v>98</v>
      </c>
      <c r="F3644" t="s">
        <v>11</v>
      </c>
      <c r="G3644" s="35">
        <v>16</v>
      </c>
    </row>
    <row r="3645" spans="1:7" x14ac:dyDescent="0.35">
      <c r="A3645">
        <v>2004</v>
      </c>
      <c r="B3645" t="s">
        <v>7</v>
      </c>
      <c r="C3645" t="s">
        <v>8</v>
      </c>
      <c r="D3645" t="s">
        <v>9</v>
      </c>
      <c r="E3645" t="s">
        <v>98</v>
      </c>
      <c r="F3645" t="s">
        <v>11</v>
      </c>
      <c r="G3645" s="35">
        <v>20</v>
      </c>
    </row>
    <row r="3646" spans="1:7" x14ac:dyDescent="0.35">
      <c r="A3646">
        <v>2005</v>
      </c>
      <c r="B3646" t="s">
        <v>7</v>
      </c>
      <c r="C3646" t="s">
        <v>8</v>
      </c>
      <c r="D3646" t="s">
        <v>9</v>
      </c>
      <c r="E3646" t="s">
        <v>98</v>
      </c>
      <c r="F3646" t="s">
        <v>11</v>
      </c>
      <c r="G3646" s="35">
        <v>52</v>
      </c>
    </row>
    <row r="3647" spans="1:7" x14ac:dyDescent="0.35">
      <c r="A3647">
        <v>2006</v>
      </c>
      <c r="B3647" t="s">
        <v>7</v>
      </c>
      <c r="C3647" t="s">
        <v>8</v>
      </c>
      <c r="D3647" t="s">
        <v>9</v>
      </c>
      <c r="E3647" t="s">
        <v>98</v>
      </c>
      <c r="F3647" t="s">
        <v>11</v>
      </c>
      <c r="G3647" s="35">
        <v>67</v>
      </c>
    </row>
    <row r="3648" spans="1:7" x14ac:dyDescent="0.35">
      <c r="A3648">
        <v>2007</v>
      </c>
      <c r="B3648" t="s">
        <v>7</v>
      </c>
      <c r="C3648" t="s">
        <v>8</v>
      </c>
      <c r="D3648" t="s">
        <v>9</v>
      </c>
      <c r="E3648" t="s">
        <v>98</v>
      </c>
      <c r="F3648" t="s">
        <v>11</v>
      </c>
      <c r="G3648" s="35">
        <v>115</v>
      </c>
    </row>
    <row r="3649" spans="1:7" x14ac:dyDescent="0.35">
      <c r="A3649">
        <v>2008</v>
      </c>
      <c r="B3649" t="s">
        <v>7</v>
      </c>
      <c r="C3649" t="s">
        <v>8</v>
      </c>
      <c r="D3649" t="s">
        <v>9</v>
      </c>
      <c r="E3649" t="s">
        <v>98</v>
      </c>
      <c r="F3649" t="s">
        <v>11</v>
      </c>
      <c r="G3649" s="35">
        <v>119</v>
      </c>
    </row>
    <row r="3650" spans="1:7" x14ac:dyDescent="0.35">
      <c r="A3650">
        <v>2009</v>
      </c>
      <c r="B3650" t="s">
        <v>7</v>
      </c>
      <c r="C3650" t="s">
        <v>8</v>
      </c>
      <c r="D3650" t="s">
        <v>9</v>
      </c>
      <c r="E3650" t="s">
        <v>98</v>
      </c>
      <c r="F3650" t="s">
        <v>11</v>
      </c>
      <c r="G3650" s="35">
        <v>53</v>
      </c>
    </row>
    <row r="3651" spans="1:7" x14ac:dyDescent="0.35">
      <c r="A3651">
        <v>2010</v>
      </c>
      <c r="B3651" t="s">
        <v>7</v>
      </c>
      <c r="C3651" t="s">
        <v>8</v>
      </c>
      <c r="D3651" t="s">
        <v>9</v>
      </c>
      <c r="E3651" t="s">
        <v>98</v>
      </c>
      <c r="F3651" t="s">
        <v>11</v>
      </c>
      <c r="G3651" s="35">
        <v>55</v>
      </c>
    </row>
    <row r="3652" spans="1:7" x14ac:dyDescent="0.35">
      <c r="A3652">
        <v>2011</v>
      </c>
      <c r="B3652" t="s">
        <v>7</v>
      </c>
      <c r="C3652" t="s">
        <v>8</v>
      </c>
      <c r="D3652" t="s">
        <v>9</v>
      </c>
      <c r="E3652" t="s">
        <v>98</v>
      </c>
      <c r="F3652" t="s">
        <v>11</v>
      </c>
      <c r="G3652" s="35">
        <v>78</v>
      </c>
    </row>
    <row r="3653" spans="1:7" x14ac:dyDescent="0.35">
      <c r="A3653">
        <v>2012</v>
      </c>
      <c r="B3653" t="s">
        <v>7</v>
      </c>
      <c r="C3653" t="s">
        <v>8</v>
      </c>
      <c r="D3653" t="s">
        <v>9</v>
      </c>
      <c r="E3653" t="s">
        <v>98</v>
      </c>
      <c r="F3653" t="s">
        <v>11</v>
      </c>
      <c r="G3653" s="35">
        <v>55</v>
      </c>
    </row>
    <row r="3654" spans="1:7" x14ac:dyDescent="0.35">
      <c r="A3654">
        <v>2013</v>
      </c>
      <c r="B3654" t="s">
        <v>7</v>
      </c>
      <c r="C3654" t="s">
        <v>8</v>
      </c>
      <c r="D3654" t="s">
        <v>9</v>
      </c>
      <c r="E3654" t="s">
        <v>98</v>
      </c>
      <c r="F3654" t="s">
        <v>11</v>
      </c>
      <c r="G3654" s="35">
        <v>35</v>
      </c>
    </row>
    <row r="3655" spans="1:7" x14ac:dyDescent="0.35">
      <c r="A3655">
        <v>2014</v>
      </c>
      <c r="B3655" t="s">
        <v>7</v>
      </c>
      <c r="C3655" t="s">
        <v>8</v>
      </c>
      <c r="D3655" t="s">
        <v>9</v>
      </c>
      <c r="E3655" t="s">
        <v>98</v>
      </c>
      <c r="F3655" t="s">
        <v>11</v>
      </c>
      <c r="G3655" s="35">
        <v>23</v>
      </c>
    </row>
    <row r="3656" spans="1:7" x14ac:dyDescent="0.35">
      <c r="A3656">
        <v>2015</v>
      </c>
      <c r="B3656" t="s">
        <v>7</v>
      </c>
      <c r="C3656" t="s">
        <v>8</v>
      </c>
      <c r="D3656" t="s">
        <v>9</v>
      </c>
      <c r="E3656" t="s">
        <v>98</v>
      </c>
      <c r="F3656" t="s">
        <v>11</v>
      </c>
      <c r="G3656" s="35">
        <v>20</v>
      </c>
    </row>
    <row r="3657" spans="1:7" x14ac:dyDescent="0.35">
      <c r="A3657">
        <v>2016</v>
      </c>
      <c r="B3657" t="s">
        <v>7</v>
      </c>
      <c r="C3657" t="s">
        <v>8</v>
      </c>
      <c r="D3657" t="s">
        <v>9</v>
      </c>
      <c r="E3657" t="s">
        <v>98</v>
      </c>
      <c r="F3657" t="s">
        <v>11</v>
      </c>
      <c r="G3657" s="35">
        <v>6</v>
      </c>
    </row>
    <row r="3658" spans="1:7" x14ac:dyDescent="0.35">
      <c r="A3658">
        <v>2000</v>
      </c>
      <c r="B3658" t="s">
        <v>12</v>
      </c>
      <c r="C3658" t="s">
        <v>13</v>
      </c>
      <c r="D3658" t="s">
        <v>14</v>
      </c>
      <c r="E3658" t="s">
        <v>98</v>
      </c>
      <c r="F3658" t="s">
        <v>11</v>
      </c>
      <c r="G3658" s="35">
        <v>14</v>
      </c>
    </row>
    <row r="3659" spans="1:7" x14ac:dyDescent="0.35">
      <c r="A3659">
        <v>2001</v>
      </c>
      <c r="B3659" t="s">
        <v>12</v>
      </c>
      <c r="C3659" t="s">
        <v>13</v>
      </c>
      <c r="D3659" t="s">
        <v>14</v>
      </c>
      <c r="E3659" t="s">
        <v>98</v>
      </c>
      <c r="F3659" t="s">
        <v>11</v>
      </c>
      <c r="G3659" s="35">
        <v>22</v>
      </c>
    </row>
    <row r="3660" spans="1:7" x14ac:dyDescent="0.35">
      <c r="A3660">
        <v>2002</v>
      </c>
      <c r="B3660" t="s">
        <v>12</v>
      </c>
      <c r="C3660" t="s">
        <v>13</v>
      </c>
      <c r="D3660" t="s">
        <v>14</v>
      </c>
      <c r="E3660" t="s">
        <v>98</v>
      </c>
      <c r="F3660" t="s">
        <v>11</v>
      </c>
      <c r="G3660" s="35">
        <v>8</v>
      </c>
    </row>
    <row r="3661" spans="1:7" x14ac:dyDescent="0.35">
      <c r="A3661">
        <v>2003</v>
      </c>
      <c r="B3661" t="s">
        <v>12</v>
      </c>
      <c r="C3661" t="s">
        <v>13</v>
      </c>
      <c r="D3661" t="s">
        <v>14</v>
      </c>
      <c r="E3661" t="s">
        <v>98</v>
      </c>
      <c r="F3661" t="s">
        <v>11</v>
      </c>
    </row>
    <row r="3662" spans="1:7" x14ac:dyDescent="0.35">
      <c r="A3662">
        <v>2004</v>
      </c>
      <c r="B3662" t="s">
        <v>12</v>
      </c>
      <c r="C3662" t="s">
        <v>13</v>
      </c>
      <c r="D3662" t="s">
        <v>14</v>
      </c>
      <c r="E3662" t="s">
        <v>98</v>
      </c>
      <c r="F3662" t="s">
        <v>11</v>
      </c>
    </row>
    <row r="3663" spans="1:7" x14ac:dyDescent="0.35">
      <c r="A3663">
        <v>2005</v>
      </c>
      <c r="B3663" t="s">
        <v>12</v>
      </c>
      <c r="C3663" t="s">
        <v>13</v>
      </c>
      <c r="D3663" t="s">
        <v>14</v>
      </c>
      <c r="E3663" t="s">
        <v>98</v>
      </c>
      <c r="F3663" t="s">
        <v>11</v>
      </c>
    </row>
    <row r="3664" spans="1:7" x14ac:dyDescent="0.35">
      <c r="A3664">
        <v>2006</v>
      </c>
      <c r="B3664" t="s">
        <v>12</v>
      </c>
      <c r="C3664" t="s">
        <v>13</v>
      </c>
      <c r="D3664" t="s">
        <v>14</v>
      </c>
      <c r="E3664" t="s">
        <v>98</v>
      </c>
      <c r="F3664" t="s">
        <v>11</v>
      </c>
    </row>
    <row r="3665" spans="1:7" x14ac:dyDescent="0.35">
      <c r="A3665">
        <v>2007</v>
      </c>
      <c r="B3665" t="s">
        <v>12</v>
      </c>
      <c r="C3665" t="s">
        <v>13</v>
      </c>
      <c r="D3665" t="s">
        <v>14</v>
      </c>
      <c r="E3665" t="s">
        <v>98</v>
      </c>
      <c r="F3665" t="s">
        <v>11</v>
      </c>
      <c r="G3665" s="35">
        <v>13</v>
      </c>
    </row>
    <row r="3666" spans="1:7" x14ac:dyDescent="0.35">
      <c r="A3666">
        <v>2008</v>
      </c>
      <c r="B3666" t="s">
        <v>12</v>
      </c>
      <c r="C3666" t="s">
        <v>13</v>
      </c>
      <c r="D3666" t="s">
        <v>14</v>
      </c>
      <c r="E3666" t="s">
        <v>98</v>
      </c>
      <c r="F3666" t="s">
        <v>11</v>
      </c>
    </row>
    <row r="3667" spans="1:7" x14ac:dyDescent="0.35">
      <c r="A3667">
        <v>2009</v>
      </c>
      <c r="B3667" t="s">
        <v>12</v>
      </c>
      <c r="C3667" t="s">
        <v>13</v>
      </c>
      <c r="D3667" t="s">
        <v>14</v>
      </c>
      <c r="E3667" t="s">
        <v>98</v>
      </c>
      <c r="F3667" t="s">
        <v>11</v>
      </c>
    </row>
    <row r="3668" spans="1:7" x14ac:dyDescent="0.35">
      <c r="A3668">
        <v>2010</v>
      </c>
      <c r="B3668" t="s">
        <v>12</v>
      </c>
      <c r="C3668" t="s">
        <v>13</v>
      </c>
      <c r="D3668" t="s">
        <v>14</v>
      </c>
      <c r="E3668" t="s">
        <v>98</v>
      </c>
      <c r="F3668" t="s">
        <v>11</v>
      </c>
      <c r="G3668" s="35">
        <v>10</v>
      </c>
    </row>
    <row r="3669" spans="1:7" x14ac:dyDescent="0.35">
      <c r="A3669">
        <v>2011</v>
      </c>
      <c r="B3669" t="s">
        <v>12</v>
      </c>
      <c r="C3669" t="s">
        <v>13</v>
      </c>
      <c r="D3669" t="s">
        <v>14</v>
      </c>
      <c r="E3669" t="s">
        <v>98</v>
      </c>
      <c r="F3669" t="s">
        <v>11</v>
      </c>
    </row>
    <row r="3670" spans="1:7" x14ac:dyDescent="0.35">
      <c r="A3670">
        <v>2012</v>
      </c>
      <c r="B3670" t="s">
        <v>12</v>
      </c>
      <c r="C3670" t="s">
        <v>13</v>
      </c>
      <c r="D3670" t="s">
        <v>14</v>
      </c>
      <c r="E3670" t="s">
        <v>98</v>
      </c>
      <c r="F3670" t="s">
        <v>11</v>
      </c>
    </row>
    <row r="3671" spans="1:7" x14ac:dyDescent="0.35">
      <c r="A3671">
        <v>2013</v>
      </c>
      <c r="B3671" t="s">
        <v>12</v>
      </c>
      <c r="C3671" t="s">
        <v>13</v>
      </c>
      <c r="D3671" t="s">
        <v>14</v>
      </c>
      <c r="E3671" t="s">
        <v>98</v>
      </c>
      <c r="F3671" t="s">
        <v>11</v>
      </c>
      <c r="G3671" s="35">
        <v>7</v>
      </c>
    </row>
    <row r="3672" spans="1:7" x14ac:dyDescent="0.35">
      <c r="A3672">
        <v>2014</v>
      </c>
      <c r="B3672" t="s">
        <v>12</v>
      </c>
      <c r="C3672" t="s">
        <v>13</v>
      </c>
      <c r="D3672" t="s">
        <v>14</v>
      </c>
      <c r="E3672" t="s">
        <v>98</v>
      </c>
      <c r="F3672" t="s">
        <v>11</v>
      </c>
    </row>
    <row r="3673" spans="1:7" x14ac:dyDescent="0.35">
      <c r="A3673">
        <v>2015</v>
      </c>
      <c r="B3673" t="s">
        <v>12</v>
      </c>
      <c r="C3673" t="s">
        <v>13</v>
      </c>
      <c r="D3673" t="s">
        <v>14</v>
      </c>
      <c r="E3673" t="s">
        <v>98</v>
      </c>
      <c r="F3673" t="s">
        <v>11</v>
      </c>
    </row>
    <row r="3674" spans="1:7" x14ac:dyDescent="0.35">
      <c r="A3674">
        <v>2016</v>
      </c>
      <c r="B3674" t="s">
        <v>12</v>
      </c>
      <c r="C3674" t="s">
        <v>13</v>
      </c>
      <c r="D3674" t="s">
        <v>14</v>
      </c>
      <c r="E3674" t="s">
        <v>98</v>
      </c>
      <c r="F3674" t="s">
        <v>11</v>
      </c>
    </row>
    <row r="3675" spans="1:7" x14ac:dyDescent="0.35">
      <c r="A3675">
        <v>2000</v>
      </c>
      <c r="B3675" t="s">
        <v>15</v>
      </c>
      <c r="C3675" t="s">
        <v>16</v>
      </c>
      <c r="D3675" t="s">
        <v>17</v>
      </c>
      <c r="E3675" t="s">
        <v>98</v>
      </c>
      <c r="F3675" t="s">
        <v>11</v>
      </c>
      <c r="G3675" s="35">
        <v>306</v>
      </c>
    </row>
    <row r="3676" spans="1:7" x14ac:dyDescent="0.35">
      <c r="A3676">
        <v>2001</v>
      </c>
      <c r="B3676" t="s">
        <v>15</v>
      </c>
      <c r="C3676" t="s">
        <v>16</v>
      </c>
      <c r="D3676" t="s">
        <v>17</v>
      </c>
      <c r="E3676" t="s">
        <v>98</v>
      </c>
      <c r="F3676" t="s">
        <v>11</v>
      </c>
      <c r="G3676" s="35">
        <v>547</v>
      </c>
    </row>
    <row r="3677" spans="1:7" x14ac:dyDescent="0.35">
      <c r="A3677">
        <v>2002</v>
      </c>
      <c r="B3677" t="s">
        <v>15</v>
      </c>
      <c r="C3677" t="s">
        <v>16</v>
      </c>
      <c r="D3677" t="s">
        <v>17</v>
      </c>
      <c r="E3677" t="s">
        <v>98</v>
      </c>
      <c r="F3677" t="s">
        <v>11</v>
      </c>
      <c r="G3677" s="35">
        <v>9</v>
      </c>
    </row>
    <row r="3678" spans="1:7" x14ac:dyDescent="0.35">
      <c r="A3678">
        <v>2003</v>
      </c>
      <c r="B3678" t="s">
        <v>15</v>
      </c>
      <c r="C3678" t="s">
        <v>16</v>
      </c>
      <c r="D3678" t="s">
        <v>17</v>
      </c>
      <c r="E3678" t="s">
        <v>98</v>
      </c>
      <c r="F3678" t="s">
        <v>11</v>
      </c>
      <c r="G3678" s="35">
        <v>25</v>
      </c>
    </row>
    <row r="3679" spans="1:7" x14ac:dyDescent="0.35">
      <c r="A3679">
        <v>2004</v>
      </c>
      <c r="B3679" t="s">
        <v>15</v>
      </c>
      <c r="C3679" t="s">
        <v>16</v>
      </c>
      <c r="D3679" t="s">
        <v>17</v>
      </c>
      <c r="E3679" t="s">
        <v>98</v>
      </c>
      <c r="F3679" t="s">
        <v>11</v>
      </c>
      <c r="G3679" s="35">
        <v>397</v>
      </c>
    </row>
    <row r="3680" spans="1:7" x14ac:dyDescent="0.35">
      <c r="A3680">
        <v>2005</v>
      </c>
      <c r="B3680" t="s">
        <v>15</v>
      </c>
      <c r="C3680" t="s">
        <v>16</v>
      </c>
      <c r="D3680" t="s">
        <v>17</v>
      </c>
      <c r="E3680" t="s">
        <v>98</v>
      </c>
      <c r="F3680" t="s">
        <v>11</v>
      </c>
      <c r="G3680" s="35">
        <v>376</v>
      </c>
    </row>
    <row r="3681" spans="1:7" x14ac:dyDescent="0.35">
      <c r="A3681">
        <v>2006</v>
      </c>
      <c r="B3681" t="s">
        <v>15</v>
      </c>
      <c r="C3681" t="s">
        <v>16</v>
      </c>
      <c r="D3681" t="s">
        <v>17</v>
      </c>
      <c r="E3681" t="s">
        <v>98</v>
      </c>
      <c r="F3681" t="s">
        <v>11</v>
      </c>
    </row>
    <row r="3682" spans="1:7" x14ac:dyDescent="0.35">
      <c r="A3682">
        <v>2007</v>
      </c>
      <c r="B3682" t="s">
        <v>15</v>
      </c>
      <c r="C3682" t="s">
        <v>16</v>
      </c>
      <c r="D3682" t="s">
        <v>17</v>
      </c>
      <c r="E3682" t="s">
        <v>98</v>
      </c>
      <c r="F3682" t="s">
        <v>11</v>
      </c>
    </row>
    <row r="3683" spans="1:7" x14ac:dyDescent="0.35">
      <c r="A3683">
        <v>2008</v>
      </c>
      <c r="B3683" t="s">
        <v>15</v>
      </c>
      <c r="C3683" t="s">
        <v>16</v>
      </c>
      <c r="D3683" t="s">
        <v>17</v>
      </c>
      <c r="E3683" t="s">
        <v>98</v>
      </c>
      <c r="F3683" t="s">
        <v>11</v>
      </c>
      <c r="G3683" s="35">
        <v>188</v>
      </c>
    </row>
    <row r="3684" spans="1:7" x14ac:dyDescent="0.35">
      <c r="A3684">
        <v>2009</v>
      </c>
      <c r="B3684" t="s">
        <v>15</v>
      </c>
      <c r="C3684" t="s">
        <v>16</v>
      </c>
      <c r="D3684" t="s">
        <v>17</v>
      </c>
      <c r="E3684" t="s">
        <v>98</v>
      </c>
      <c r="F3684" t="s">
        <v>11</v>
      </c>
    </row>
    <row r="3685" spans="1:7" x14ac:dyDescent="0.35">
      <c r="A3685">
        <v>2010</v>
      </c>
      <c r="B3685" t="s">
        <v>15</v>
      </c>
      <c r="C3685" t="s">
        <v>16</v>
      </c>
      <c r="D3685" t="s">
        <v>17</v>
      </c>
      <c r="E3685" t="s">
        <v>98</v>
      </c>
      <c r="F3685" t="s">
        <v>11</v>
      </c>
      <c r="G3685" s="35">
        <v>168</v>
      </c>
    </row>
    <row r="3686" spans="1:7" x14ac:dyDescent="0.35">
      <c r="A3686">
        <v>2011</v>
      </c>
      <c r="B3686" t="s">
        <v>15</v>
      </c>
      <c r="C3686" t="s">
        <v>16</v>
      </c>
      <c r="D3686" t="s">
        <v>17</v>
      </c>
      <c r="E3686" t="s">
        <v>98</v>
      </c>
      <c r="F3686" t="s">
        <v>11</v>
      </c>
      <c r="G3686" s="35">
        <v>18</v>
      </c>
    </row>
    <row r="3687" spans="1:7" x14ac:dyDescent="0.35">
      <c r="A3687">
        <v>2012</v>
      </c>
      <c r="B3687" t="s">
        <v>15</v>
      </c>
      <c r="C3687" t="s">
        <v>16</v>
      </c>
      <c r="D3687" t="s">
        <v>17</v>
      </c>
      <c r="E3687" t="s">
        <v>98</v>
      </c>
      <c r="F3687" t="s">
        <v>11</v>
      </c>
    </row>
    <row r="3688" spans="1:7" x14ac:dyDescent="0.35">
      <c r="A3688">
        <v>2013</v>
      </c>
      <c r="B3688" t="s">
        <v>15</v>
      </c>
      <c r="C3688" t="s">
        <v>16</v>
      </c>
      <c r="D3688" t="s">
        <v>17</v>
      </c>
      <c r="E3688" t="s">
        <v>98</v>
      </c>
      <c r="F3688" t="s">
        <v>11</v>
      </c>
    </row>
    <row r="3689" spans="1:7" x14ac:dyDescent="0.35">
      <c r="A3689">
        <v>2014</v>
      </c>
      <c r="B3689" t="s">
        <v>15</v>
      </c>
      <c r="C3689" t="s">
        <v>16</v>
      </c>
      <c r="D3689" t="s">
        <v>17</v>
      </c>
      <c r="E3689" t="s">
        <v>98</v>
      </c>
      <c r="F3689" t="s">
        <v>11</v>
      </c>
    </row>
    <row r="3690" spans="1:7" x14ac:dyDescent="0.35">
      <c r="A3690">
        <v>2015</v>
      </c>
      <c r="B3690" t="s">
        <v>15</v>
      </c>
      <c r="C3690" t="s">
        <v>16</v>
      </c>
      <c r="D3690" t="s">
        <v>17</v>
      </c>
      <c r="E3690" t="s">
        <v>98</v>
      </c>
      <c r="F3690" t="s">
        <v>11</v>
      </c>
    </row>
    <row r="3691" spans="1:7" x14ac:dyDescent="0.35">
      <c r="A3691">
        <v>2016</v>
      </c>
      <c r="B3691" t="s">
        <v>15</v>
      </c>
      <c r="C3691" t="s">
        <v>16</v>
      </c>
      <c r="D3691" t="s">
        <v>17</v>
      </c>
      <c r="E3691" t="s">
        <v>98</v>
      </c>
      <c r="F3691" t="s">
        <v>11</v>
      </c>
    </row>
    <row r="3692" spans="1:7" x14ac:dyDescent="0.35">
      <c r="A3692">
        <v>2000</v>
      </c>
      <c r="B3692" t="s">
        <v>15</v>
      </c>
      <c r="C3692" t="s">
        <v>18</v>
      </c>
      <c r="D3692" t="s">
        <v>19</v>
      </c>
      <c r="E3692" t="s">
        <v>98</v>
      </c>
      <c r="F3692" t="s">
        <v>11</v>
      </c>
      <c r="G3692" s="35">
        <v>71</v>
      </c>
    </row>
    <row r="3693" spans="1:7" x14ac:dyDescent="0.35">
      <c r="A3693">
        <v>2001</v>
      </c>
      <c r="B3693" t="s">
        <v>15</v>
      </c>
      <c r="C3693" t="s">
        <v>18</v>
      </c>
      <c r="D3693" t="s">
        <v>19</v>
      </c>
      <c r="E3693" t="s">
        <v>98</v>
      </c>
      <c r="F3693" t="s">
        <v>11</v>
      </c>
      <c r="G3693" s="35">
        <v>336</v>
      </c>
    </row>
    <row r="3694" spans="1:7" x14ac:dyDescent="0.35">
      <c r="A3694">
        <v>2002</v>
      </c>
      <c r="B3694" t="s">
        <v>15</v>
      </c>
      <c r="C3694" t="s">
        <v>18</v>
      </c>
      <c r="D3694" t="s">
        <v>19</v>
      </c>
      <c r="E3694" t="s">
        <v>98</v>
      </c>
      <c r="F3694" t="s">
        <v>11</v>
      </c>
      <c r="G3694" s="35">
        <v>40</v>
      </c>
    </row>
    <row r="3695" spans="1:7" x14ac:dyDescent="0.35">
      <c r="A3695">
        <v>2003</v>
      </c>
      <c r="B3695" t="s">
        <v>15</v>
      </c>
      <c r="C3695" t="s">
        <v>18</v>
      </c>
      <c r="D3695" t="s">
        <v>19</v>
      </c>
      <c r="E3695" t="s">
        <v>98</v>
      </c>
      <c r="F3695" t="s">
        <v>11</v>
      </c>
      <c r="G3695" s="35">
        <v>78</v>
      </c>
    </row>
    <row r="3696" spans="1:7" x14ac:dyDescent="0.35">
      <c r="A3696">
        <v>2004</v>
      </c>
      <c r="B3696" t="s">
        <v>15</v>
      </c>
      <c r="C3696" t="s">
        <v>18</v>
      </c>
      <c r="D3696" t="s">
        <v>19</v>
      </c>
      <c r="E3696" t="s">
        <v>98</v>
      </c>
      <c r="F3696" t="s">
        <v>11</v>
      </c>
    </row>
    <row r="3697" spans="1:7" x14ac:dyDescent="0.35">
      <c r="A3697">
        <v>2005</v>
      </c>
      <c r="B3697" t="s">
        <v>15</v>
      </c>
      <c r="C3697" t="s">
        <v>18</v>
      </c>
      <c r="D3697" t="s">
        <v>19</v>
      </c>
      <c r="E3697" t="s">
        <v>98</v>
      </c>
      <c r="F3697" t="s">
        <v>11</v>
      </c>
    </row>
    <row r="3698" spans="1:7" x14ac:dyDescent="0.35">
      <c r="A3698">
        <v>2006</v>
      </c>
      <c r="B3698" t="s">
        <v>15</v>
      </c>
      <c r="C3698" t="s">
        <v>18</v>
      </c>
      <c r="D3698" t="s">
        <v>19</v>
      </c>
      <c r="E3698" t="s">
        <v>98</v>
      </c>
      <c r="F3698" t="s">
        <v>11</v>
      </c>
      <c r="G3698" s="35">
        <v>341</v>
      </c>
    </row>
    <row r="3699" spans="1:7" x14ac:dyDescent="0.35">
      <c r="A3699">
        <v>2007</v>
      </c>
      <c r="B3699" t="s">
        <v>15</v>
      </c>
      <c r="C3699" t="s">
        <v>18</v>
      </c>
      <c r="D3699" t="s">
        <v>19</v>
      </c>
      <c r="E3699" t="s">
        <v>98</v>
      </c>
      <c r="F3699" t="s">
        <v>11</v>
      </c>
      <c r="G3699" s="35">
        <v>95</v>
      </c>
    </row>
    <row r="3700" spans="1:7" x14ac:dyDescent="0.35">
      <c r="A3700">
        <v>2008</v>
      </c>
      <c r="B3700" t="s">
        <v>15</v>
      </c>
      <c r="C3700" t="s">
        <v>18</v>
      </c>
      <c r="D3700" t="s">
        <v>19</v>
      </c>
      <c r="E3700" t="s">
        <v>98</v>
      </c>
      <c r="F3700" t="s">
        <v>11</v>
      </c>
      <c r="G3700" s="35">
        <v>12</v>
      </c>
    </row>
    <row r="3701" spans="1:7" x14ac:dyDescent="0.35">
      <c r="A3701">
        <v>2009</v>
      </c>
      <c r="B3701" t="s">
        <v>15</v>
      </c>
      <c r="C3701" t="s">
        <v>18</v>
      </c>
      <c r="D3701" t="s">
        <v>19</v>
      </c>
      <c r="E3701" t="s">
        <v>98</v>
      </c>
      <c r="F3701" t="s">
        <v>11</v>
      </c>
      <c r="G3701" s="35">
        <v>16</v>
      </c>
    </row>
    <row r="3702" spans="1:7" x14ac:dyDescent="0.35">
      <c r="A3702">
        <v>2010</v>
      </c>
      <c r="B3702" t="s">
        <v>15</v>
      </c>
      <c r="C3702" t="s">
        <v>18</v>
      </c>
      <c r="D3702" t="s">
        <v>19</v>
      </c>
      <c r="E3702" t="s">
        <v>98</v>
      </c>
      <c r="F3702" t="s">
        <v>11</v>
      </c>
      <c r="G3702" s="35">
        <v>10</v>
      </c>
    </row>
    <row r="3703" spans="1:7" x14ac:dyDescent="0.35">
      <c r="A3703">
        <v>2011</v>
      </c>
      <c r="B3703" t="s">
        <v>15</v>
      </c>
      <c r="C3703" t="s">
        <v>18</v>
      </c>
      <c r="D3703" t="s">
        <v>19</v>
      </c>
      <c r="E3703" t="s">
        <v>98</v>
      </c>
      <c r="F3703" t="s">
        <v>11</v>
      </c>
    </row>
    <row r="3704" spans="1:7" x14ac:dyDescent="0.35">
      <c r="A3704">
        <v>2012</v>
      </c>
      <c r="B3704" t="s">
        <v>15</v>
      </c>
      <c r="C3704" t="s">
        <v>18</v>
      </c>
      <c r="D3704" t="s">
        <v>19</v>
      </c>
      <c r="E3704" t="s">
        <v>98</v>
      </c>
      <c r="F3704" t="s">
        <v>11</v>
      </c>
      <c r="G3704" s="35">
        <v>25</v>
      </c>
    </row>
    <row r="3705" spans="1:7" x14ac:dyDescent="0.35">
      <c r="A3705">
        <v>2013</v>
      </c>
      <c r="B3705" t="s">
        <v>15</v>
      </c>
      <c r="C3705" t="s">
        <v>18</v>
      </c>
      <c r="D3705" t="s">
        <v>19</v>
      </c>
      <c r="E3705" t="s">
        <v>98</v>
      </c>
      <c r="F3705" t="s">
        <v>11</v>
      </c>
      <c r="G3705" s="35">
        <v>15</v>
      </c>
    </row>
    <row r="3706" spans="1:7" x14ac:dyDescent="0.35">
      <c r="A3706">
        <v>2014</v>
      </c>
      <c r="B3706" t="s">
        <v>15</v>
      </c>
      <c r="C3706" t="s">
        <v>18</v>
      </c>
      <c r="D3706" t="s">
        <v>19</v>
      </c>
      <c r="E3706" t="s">
        <v>98</v>
      </c>
      <c r="F3706" t="s">
        <v>11</v>
      </c>
      <c r="G3706" s="35">
        <v>12</v>
      </c>
    </row>
    <row r="3707" spans="1:7" x14ac:dyDescent="0.35">
      <c r="A3707">
        <v>2015</v>
      </c>
      <c r="B3707" t="s">
        <v>15</v>
      </c>
      <c r="C3707" t="s">
        <v>18</v>
      </c>
      <c r="D3707" t="s">
        <v>19</v>
      </c>
      <c r="E3707" t="s">
        <v>98</v>
      </c>
      <c r="F3707" t="s">
        <v>11</v>
      </c>
      <c r="G3707" s="35">
        <v>28</v>
      </c>
    </row>
    <row r="3708" spans="1:7" x14ac:dyDescent="0.35">
      <c r="A3708">
        <v>2016</v>
      </c>
      <c r="B3708" t="s">
        <v>15</v>
      </c>
      <c r="C3708" t="s">
        <v>18</v>
      </c>
      <c r="D3708" t="s">
        <v>19</v>
      </c>
      <c r="E3708" t="s">
        <v>98</v>
      </c>
      <c r="F3708" t="s">
        <v>11</v>
      </c>
      <c r="G3708" s="35">
        <v>15</v>
      </c>
    </row>
    <row r="3709" spans="1:7" x14ac:dyDescent="0.35">
      <c r="A3709">
        <v>2000</v>
      </c>
      <c r="B3709" t="s">
        <v>7</v>
      </c>
      <c r="C3709" t="s">
        <v>20</v>
      </c>
      <c r="D3709" t="s">
        <v>21</v>
      </c>
      <c r="E3709" t="s">
        <v>98</v>
      </c>
      <c r="F3709" t="s">
        <v>11</v>
      </c>
    </row>
    <row r="3710" spans="1:7" x14ac:dyDescent="0.35">
      <c r="A3710">
        <v>2001</v>
      </c>
      <c r="B3710" t="s">
        <v>7</v>
      </c>
      <c r="C3710" t="s">
        <v>20</v>
      </c>
      <c r="D3710" t="s">
        <v>21</v>
      </c>
      <c r="E3710" t="s">
        <v>98</v>
      </c>
      <c r="F3710" t="s">
        <v>11</v>
      </c>
    </row>
    <row r="3711" spans="1:7" x14ac:dyDescent="0.35">
      <c r="A3711">
        <v>2002</v>
      </c>
      <c r="B3711" t="s">
        <v>7</v>
      </c>
      <c r="C3711" t="s">
        <v>20</v>
      </c>
      <c r="D3711" t="s">
        <v>21</v>
      </c>
      <c r="E3711" t="s">
        <v>98</v>
      </c>
      <c r="F3711" t="s">
        <v>11</v>
      </c>
    </row>
    <row r="3712" spans="1:7" x14ac:dyDescent="0.35">
      <c r="A3712">
        <v>2003</v>
      </c>
      <c r="B3712" t="s">
        <v>7</v>
      </c>
      <c r="C3712" t="s">
        <v>20</v>
      </c>
      <c r="D3712" t="s">
        <v>21</v>
      </c>
      <c r="E3712" t="s">
        <v>98</v>
      </c>
      <c r="F3712" t="s">
        <v>11</v>
      </c>
      <c r="G3712" s="35">
        <v>68</v>
      </c>
    </row>
    <row r="3713" spans="1:7" x14ac:dyDescent="0.35">
      <c r="A3713">
        <v>2004</v>
      </c>
      <c r="B3713" t="s">
        <v>7</v>
      </c>
      <c r="C3713" t="s">
        <v>20</v>
      </c>
      <c r="D3713" t="s">
        <v>21</v>
      </c>
      <c r="E3713" t="s">
        <v>98</v>
      </c>
      <c r="F3713" t="s">
        <v>11</v>
      </c>
    </row>
    <row r="3714" spans="1:7" x14ac:dyDescent="0.35">
      <c r="A3714">
        <v>2005</v>
      </c>
      <c r="B3714" t="s">
        <v>7</v>
      </c>
      <c r="C3714" t="s">
        <v>20</v>
      </c>
      <c r="D3714" t="s">
        <v>21</v>
      </c>
      <c r="E3714" t="s">
        <v>98</v>
      </c>
      <c r="F3714" t="s">
        <v>11</v>
      </c>
    </row>
    <row r="3715" spans="1:7" x14ac:dyDescent="0.35">
      <c r="A3715">
        <v>2006</v>
      </c>
      <c r="B3715" t="s">
        <v>7</v>
      </c>
      <c r="C3715" t="s">
        <v>20</v>
      </c>
      <c r="D3715" t="s">
        <v>21</v>
      </c>
      <c r="E3715" t="s">
        <v>98</v>
      </c>
      <c r="F3715" t="s">
        <v>11</v>
      </c>
    </row>
    <row r="3716" spans="1:7" x14ac:dyDescent="0.35">
      <c r="A3716">
        <v>2007</v>
      </c>
      <c r="B3716" t="s">
        <v>7</v>
      </c>
      <c r="C3716" t="s">
        <v>20</v>
      </c>
      <c r="D3716" t="s">
        <v>21</v>
      </c>
      <c r="E3716" t="s">
        <v>98</v>
      </c>
      <c r="F3716" t="s">
        <v>11</v>
      </c>
    </row>
    <row r="3717" spans="1:7" x14ac:dyDescent="0.35">
      <c r="A3717">
        <v>2008</v>
      </c>
      <c r="B3717" t="s">
        <v>7</v>
      </c>
      <c r="C3717" t="s">
        <v>20</v>
      </c>
      <c r="D3717" t="s">
        <v>21</v>
      </c>
      <c r="E3717" t="s">
        <v>98</v>
      </c>
      <c r="F3717" t="s">
        <v>11</v>
      </c>
    </row>
    <row r="3718" spans="1:7" x14ac:dyDescent="0.35">
      <c r="A3718">
        <v>2009</v>
      </c>
      <c r="B3718" t="s">
        <v>7</v>
      </c>
      <c r="C3718" t="s">
        <v>20</v>
      </c>
      <c r="D3718" t="s">
        <v>21</v>
      </c>
      <c r="E3718" t="s">
        <v>98</v>
      </c>
      <c r="F3718" t="s">
        <v>11</v>
      </c>
    </row>
    <row r="3719" spans="1:7" x14ac:dyDescent="0.35">
      <c r="A3719">
        <v>2010</v>
      </c>
      <c r="B3719" t="s">
        <v>7</v>
      </c>
      <c r="C3719" t="s">
        <v>20</v>
      </c>
      <c r="D3719" t="s">
        <v>21</v>
      </c>
      <c r="E3719" t="s">
        <v>98</v>
      </c>
      <c r="F3719" t="s">
        <v>11</v>
      </c>
    </row>
    <row r="3720" spans="1:7" x14ac:dyDescent="0.35">
      <c r="A3720">
        <v>2011</v>
      </c>
      <c r="B3720" t="s">
        <v>7</v>
      </c>
      <c r="C3720" t="s">
        <v>20</v>
      </c>
      <c r="D3720" t="s">
        <v>21</v>
      </c>
      <c r="E3720" t="s">
        <v>98</v>
      </c>
      <c r="F3720" t="s">
        <v>11</v>
      </c>
    </row>
    <row r="3721" spans="1:7" x14ac:dyDescent="0.35">
      <c r="A3721">
        <v>2012</v>
      </c>
      <c r="B3721" t="s">
        <v>7</v>
      </c>
      <c r="C3721" t="s">
        <v>20</v>
      </c>
      <c r="D3721" t="s">
        <v>21</v>
      </c>
      <c r="E3721" t="s">
        <v>98</v>
      </c>
      <c r="F3721" t="s">
        <v>11</v>
      </c>
    </row>
    <row r="3722" spans="1:7" x14ac:dyDescent="0.35">
      <c r="A3722">
        <v>2013</v>
      </c>
      <c r="B3722" t="s">
        <v>7</v>
      </c>
      <c r="C3722" t="s">
        <v>20</v>
      </c>
      <c r="D3722" t="s">
        <v>21</v>
      </c>
      <c r="E3722" t="s">
        <v>98</v>
      </c>
      <c r="F3722" t="s">
        <v>11</v>
      </c>
    </row>
    <row r="3723" spans="1:7" x14ac:dyDescent="0.35">
      <c r="A3723">
        <v>2014</v>
      </c>
      <c r="B3723" t="s">
        <v>7</v>
      </c>
      <c r="C3723" t="s">
        <v>20</v>
      </c>
      <c r="D3723" t="s">
        <v>21</v>
      </c>
      <c r="E3723" t="s">
        <v>98</v>
      </c>
      <c r="F3723" t="s">
        <v>11</v>
      </c>
    </row>
    <row r="3724" spans="1:7" x14ac:dyDescent="0.35">
      <c r="A3724">
        <v>2015</v>
      </c>
      <c r="B3724" t="s">
        <v>7</v>
      </c>
      <c r="C3724" t="s">
        <v>20</v>
      </c>
      <c r="D3724" t="s">
        <v>21</v>
      </c>
      <c r="E3724" t="s">
        <v>98</v>
      </c>
      <c r="F3724" t="s">
        <v>11</v>
      </c>
    </row>
    <row r="3725" spans="1:7" x14ac:dyDescent="0.35">
      <c r="A3725">
        <v>2016</v>
      </c>
      <c r="B3725" t="s">
        <v>7</v>
      </c>
      <c r="C3725" t="s">
        <v>20</v>
      </c>
      <c r="D3725" t="s">
        <v>21</v>
      </c>
      <c r="E3725" t="s">
        <v>98</v>
      </c>
      <c r="F3725" t="s">
        <v>11</v>
      </c>
    </row>
    <row r="3726" spans="1:7" x14ac:dyDescent="0.35">
      <c r="A3726">
        <v>2000</v>
      </c>
      <c r="B3726" t="s">
        <v>7</v>
      </c>
      <c r="C3726" t="s">
        <v>22</v>
      </c>
      <c r="D3726" t="s">
        <v>23</v>
      </c>
      <c r="E3726" t="s">
        <v>98</v>
      </c>
      <c r="F3726" t="s">
        <v>11</v>
      </c>
    </row>
    <row r="3727" spans="1:7" x14ac:dyDescent="0.35">
      <c r="A3727">
        <v>2001</v>
      </c>
      <c r="B3727" t="s">
        <v>7</v>
      </c>
      <c r="C3727" t="s">
        <v>22</v>
      </c>
      <c r="D3727" t="s">
        <v>23</v>
      </c>
      <c r="E3727" t="s">
        <v>98</v>
      </c>
      <c r="F3727" t="s">
        <v>11</v>
      </c>
      <c r="G3727" s="35">
        <v>231</v>
      </c>
    </row>
    <row r="3728" spans="1:7" x14ac:dyDescent="0.35">
      <c r="A3728">
        <v>2002</v>
      </c>
      <c r="B3728" t="s">
        <v>7</v>
      </c>
      <c r="C3728" t="s">
        <v>22</v>
      </c>
      <c r="D3728" t="s">
        <v>23</v>
      </c>
      <c r="E3728" t="s">
        <v>98</v>
      </c>
      <c r="F3728" t="s">
        <v>11</v>
      </c>
      <c r="G3728" s="35">
        <v>23</v>
      </c>
    </row>
    <row r="3729" spans="1:7" x14ac:dyDescent="0.35">
      <c r="A3729">
        <v>2003</v>
      </c>
      <c r="B3729" t="s">
        <v>7</v>
      </c>
      <c r="C3729" t="s">
        <v>22</v>
      </c>
      <c r="D3729" t="s">
        <v>23</v>
      </c>
      <c r="E3729" t="s">
        <v>98</v>
      </c>
      <c r="F3729" t="s">
        <v>11</v>
      </c>
      <c r="G3729" s="35">
        <v>415</v>
      </c>
    </row>
    <row r="3730" spans="1:7" x14ac:dyDescent="0.35">
      <c r="A3730">
        <v>2004</v>
      </c>
      <c r="B3730" t="s">
        <v>7</v>
      </c>
      <c r="C3730" t="s">
        <v>22</v>
      </c>
      <c r="D3730" t="s">
        <v>23</v>
      </c>
      <c r="E3730" t="s">
        <v>98</v>
      </c>
      <c r="F3730" t="s">
        <v>11</v>
      </c>
      <c r="G3730" s="35">
        <v>100</v>
      </c>
    </row>
    <row r="3731" spans="1:7" x14ac:dyDescent="0.35">
      <c r="A3731">
        <v>2005</v>
      </c>
      <c r="B3731" t="s">
        <v>7</v>
      </c>
      <c r="C3731" t="s">
        <v>22</v>
      </c>
      <c r="D3731" t="s">
        <v>23</v>
      </c>
      <c r="E3731" t="s">
        <v>98</v>
      </c>
      <c r="F3731" t="s">
        <v>11</v>
      </c>
      <c r="G3731" s="35">
        <v>38</v>
      </c>
    </row>
    <row r="3732" spans="1:7" x14ac:dyDescent="0.35">
      <c r="A3732">
        <v>2006</v>
      </c>
      <c r="B3732" t="s">
        <v>7</v>
      </c>
      <c r="C3732" t="s">
        <v>22</v>
      </c>
      <c r="D3732" t="s">
        <v>23</v>
      </c>
      <c r="E3732" t="s">
        <v>98</v>
      </c>
      <c r="F3732" t="s">
        <v>11</v>
      </c>
    </row>
    <row r="3733" spans="1:7" x14ac:dyDescent="0.35">
      <c r="A3733">
        <v>2007</v>
      </c>
      <c r="B3733" t="s">
        <v>7</v>
      </c>
      <c r="C3733" t="s">
        <v>22</v>
      </c>
      <c r="D3733" t="s">
        <v>23</v>
      </c>
      <c r="E3733" t="s">
        <v>98</v>
      </c>
      <c r="F3733" t="s">
        <v>11</v>
      </c>
      <c r="G3733" s="35">
        <v>51</v>
      </c>
    </row>
    <row r="3734" spans="1:7" x14ac:dyDescent="0.35">
      <c r="A3734">
        <v>2008</v>
      </c>
      <c r="B3734" t="s">
        <v>7</v>
      </c>
      <c r="C3734" t="s">
        <v>22</v>
      </c>
      <c r="D3734" t="s">
        <v>23</v>
      </c>
      <c r="E3734" t="s">
        <v>98</v>
      </c>
      <c r="F3734" t="s">
        <v>11</v>
      </c>
      <c r="G3734" s="35">
        <v>116</v>
      </c>
    </row>
    <row r="3735" spans="1:7" x14ac:dyDescent="0.35">
      <c r="A3735">
        <v>2009</v>
      </c>
      <c r="B3735" t="s">
        <v>7</v>
      </c>
      <c r="C3735" t="s">
        <v>22</v>
      </c>
      <c r="D3735" t="s">
        <v>23</v>
      </c>
      <c r="E3735" t="s">
        <v>98</v>
      </c>
      <c r="F3735" t="s">
        <v>11</v>
      </c>
      <c r="G3735" s="35">
        <v>410</v>
      </c>
    </row>
    <row r="3736" spans="1:7" x14ac:dyDescent="0.35">
      <c r="A3736">
        <v>2010</v>
      </c>
      <c r="B3736" t="s">
        <v>7</v>
      </c>
      <c r="C3736" t="s">
        <v>22</v>
      </c>
      <c r="D3736" t="s">
        <v>23</v>
      </c>
      <c r="E3736" t="s">
        <v>98</v>
      </c>
      <c r="F3736" t="s">
        <v>11</v>
      </c>
      <c r="G3736" s="35">
        <v>190</v>
      </c>
    </row>
    <row r="3737" spans="1:7" x14ac:dyDescent="0.35">
      <c r="A3737">
        <v>2011</v>
      </c>
      <c r="B3737" t="s">
        <v>7</v>
      </c>
      <c r="C3737" t="s">
        <v>22</v>
      </c>
      <c r="D3737" t="s">
        <v>23</v>
      </c>
      <c r="E3737" t="s">
        <v>98</v>
      </c>
      <c r="F3737" t="s">
        <v>11</v>
      </c>
    </row>
    <row r="3738" spans="1:7" x14ac:dyDescent="0.35">
      <c r="A3738">
        <v>2012</v>
      </c>
      <c r="B3738" t="s">
        <v>7</v>
      </c>
      <c r="C3738" t="s">
        <v>22</v>
      </c>
      <c r="D3738" t="s">
        <v>23</v>
      </c>
      <c r="E3738" t="s">
        <v>98</v>
      </c>
      <c r="F3738" t="s">
        <v>11</v>
      </c>
    </row>
    <row r="3739" spans="1:7" x14ac:dyDescent="0.35">
      <c r="A3739">
        <v>2013</v>
      </c>
      <c r="B3739" t="s">
        <v>7</v>
      </c>
      <c r="C3739" t="s">
        <v>22</v>
      </c>
      <c r="D3739" t="s">
        <v>23</v>
      </c>
      <c r="E3739" t="s">
        <v>98</v>
      </c>
      <c r="F3739" t="s">
        <v>11</v>
      </c>
      <c r="G3739" s="35">
        <v>16</v>
      </c>
    </row>
    <row r="3740" spans="1:7" x14ac:dyDescent="0.35">
      <c r="A3740">
        <v>2014</v>
      </c>
      <c r="B3740" t="s">
        <v>7</v>
      </c>
      <c r="C3740" t="s">
        <v>22</v>
      </c>
      <c r="D3740" t="s">
        <v>23</v>
      </c>
      <c r="E3740" t="s">
        <v>98</v>
      </c>
      <c r="F3740" t="s">
        <v>11</v>
      </c>
      <c r="G3740" s="35">
        <v>41</v>
      </c>
    </row>
    <row r="3741" spans="1:7" x14ac:dyDescent="0.35">
      <c r="A3741">
        <v>2015</v>
      </c>
      <c r="B3741" t="s">
        <v>7</v>
      </c>
      <c r="C3741" t="s">
        <v>22</v>
      </c>
      <c r="D3741" t="s">
        <v>23</v>
      </c>
      <c r="E3741" t="s">
        <v>98</v>
      </c>
      <c r="F3741" t="s">
        <v>11</v>
      </c>
    </row>
    <row r="3742" spans="1:7" x14ac:dyDescent="0.35">
      <c r="A3742">
        <v>2016</v>
      </c>
      <c r="B3742" t="s">
        <v>7</v>
      </c>
      <c r="C3742" t="s">
        <v>22</v>
      </c>
      <c r="D3742" t="s">
        <v>23</v>
      </c>
      <c r="E3742" t="s">
        <v>98</v>
      </c>
      <c r="F3742" t="s">
        <v>11</v>
      </c>
      <c r="G3742" s="35">
        <v>35</v>
      </c>
    </row>
    <row r="3743" spans="1:7" x14ac:dyDescent="0.35">
      <c r="A3743">
        <v>2000</v>
      </c>
      <c r="B3743" t="s">
        <v>7</v>
      </c>
      <c r="C3743" t="s">
        <v>24</v>
      </c>
      <c r="D3743" t="s">
        <v>25</v>
      </c>
      <c r="E3743" t="s">
        <v>98</v>
      </c>
      <c r="F3743" t="s">
        <v>11</v>
      </c>
    </row>
    <row r="3744" spans="1:7" x14ac:dyDescent="0.35">
      <c r="A3744">
        <v>2001</v>
      </c>
      <c r="B3744" t="s">
        <v>7</v>
      </c>
      <c r="C3744" t="s">
        <v>24</v>
      </c>
      <c r="D3744" t="s">
        <v>25</v>
      </c>
      <c r="E3744" t="s">
        <v>98</v>
      </c>
      <c r="F3744" t="s">
        <v>11</v>
      </c>
    </row>
    <row r="3745" spans="1:7" x14ac:dyDescent="0.35">
      <c r="A3745">
        <v>2002</v>
      </c>
      <c r="B3745" t="s">
        <v>7</v>
      </c>
      <c r="C3745" t="s">
        <v>24</v>
      </c>
      <c r="D3745" t="s">
        <v>25</v>
      </c>
      <c r="E3745" t="s">
        <v>98</v>
      </c>
      <c r="F3745" t="s">
        <v>11</v>
      </c>
      <c r="G3745" s="35">
        <v>5</v>
      </c>
    </row>
    <row r="3746" spans="1:7" x14ac:dyDescent="0.35">
      <c r="A3746">
        <v>2003</v>
      </c>
      <c r="B3746" t="s">
        <v>7</v>
      </c>
      <c r="C3746" t="s">
        <v>24</v>
      </c>
      <c r="D3746" t="s">
        <v>25</v>
      </c>
      <c r="E3746" t="s">
        <v>98</v>
      </c>
      <c r="F3746" t="s">
        <v>11</v>
      </c>
      <c r="G3746" s="35">
        <v>67</v>
      </c>
    </row>
    <row r="3747" spans="1:7" x14ac:dyDescent="0.35">
      <c r="A3747">
        <v>2004</v>
      </c>
      <c r="B3747" t="s">
        <v>7</v>
      </c>
      <c r="C3747" t="s">
        <v>24</v>
      </c>
      <c r="D3747" t="s">
        <v>25</v>
      </c>
      <c r="E3747" t="s">
        <v>98</v>
      </c>
      <c r="F3747" t="s">
        <v>11</v>
      </c>
      <c r="G3747" s="35">
        <v>35</v>
      </c>
    </row>
    <row r="3748" spans="1:7" x14ac:dyDescent="0.35">
      <c r="A3748">
        <v>2005</v>
      </c>
      <c r="B3748" t="s">
        <v>7</v>
      </c>
      <c r="C3748" t="s">
        <v>24</v>
      </c>
      <c r="D3748" t="s">
        <v>25</v>
      </c>
      <c r="E3748" t="s">
        <v>98</v>
      </c>
      <c r="F3748" t="s">
        <v>11</v>
      </c>
    </row>
    <row r="3749" spans="1:7" x14ac:dyDescent="0.35">
      <c r="A3749">
        <v>2006</v>
      </c>
      <c r="B3749" t="s">
        <v>7</v>
      </c>
      <c r="C3749" t="s">
        <v>24</v>
      </c>
      <c r="D3749" t="s">
        <v>25</v>
      </c>
      <c r="E3749" t="s">
        <v>98</v>
      </c>
      <c r="F3749" t="s">
        <v>11</v>
      </c>
    </row>
    <row r="3750" spans="1:7" x14ac:dyDescent="0.35">
      <c r="A3750">
        <v>2007</v>
      </c>
      <c r="B3750" t="s">
        <v>7</v>
      </c>
      <c r="C3750" t="s">
        <v>24</v>
      </c>
      <c r="D3750" t="s">
        <v>25</v>
      </c>
      <c r="E3750" t="s">
        <v>98</v>
      </c>
      <c r="F3750" t="s">
        <v>11</v>
      </c>
    </row>
    <row r="3751" spans="1:7" x14ac:dyDescent="0.35">
      <c r="A3751">
        <v>2008</v>
      </c>
      <c r="B3751" t="s">
        <v>7</v>
      </c>
      <c r="C3751" t="s">
        <v>24</v>
      </c>
      <c r="D3751" t="s">
        <v>25</v>
      </c>
      <c r="E3751" t="s">
        <v>98</v>
      </c>
      <c r="F3751" t="s">
        <v>11</v>
      </c>
    </row>
    <row r="3752" spans="1:7" x14ac:dyDescent="0.35">
      <c r="A3752">
        <v>2009</v>
      </c>
      <c r="B3752" t="s">
        <v>7</v>
      </c>
      <c r="C3752" t="s">
        <v>24</v>
      </c>
      <c r="D3752" t="s">
        <v>25</v>
      </c>
      <c r="E3752" t="s">
        <v>98</v>
      </c>
      <c r="F3752" t="s">
        <v>11</v>
      </c>
    </row>
    <row r="3753" spans="1:7" x14ac:dyDescent="0.35">
      <c r="A3753">
        <v>2010</v>
      </c>
      <c r="B3753" t="s">
        <v>7</v>
      </c>
      <c r="C3753" t="s">
        <v>24</v>
      </c>
      <c r="D3753" t="s">
        <v>25</v>
      </c>
      <c r="E3753" t="s">
        <v>98</v>
      </c>
      <c r="F3753" t="s">
        <v>11</v>
      </c>
    </row>
    <row r="3754" spans="1:7" x14ac:dyDescent="0.35">
      <c r="A3754">
        <v>2011</v>
      </c>
      <c r="B3754" t="s">
        <v>7</v>
      </c>
      <c r="C3754" t="s">
        <v>24</v>
      </c>
      <c r="D3754" t="s">
        <v>25</v>
      </c>
      <c r="E3754" t="s">
        <v>98</v>
      </c>
      <c r="F3754" t="s">
        <v>11</v>
      </c>
    </row>
    <row r="3755" spans="1:7" x14ac:dyDescent="0.35">
      <c r="A3755">
        <v>2012</v>
      </c>
      <c r="B3755" t="s">
        <v>7</v>
      </c>
      <c r="C3755" t="s">
        <v>24</v>
      </c>
      <c r="D3755" t="s">
        <v>25</v>
      </c>
      <c r="E3755" t="s">
        <v>98</v>
      </c>
      <c r="F3755" t="s">
        <v>11</v>
      </c>
    </row>
    <row r="3756" spans="1:7" x14ac:dyDescent="0.35">
      <c r="A3756">
        <v>2013</v>
      </c>
      <c r="B3756" t="s">
        <v>7</v>
      </c>
      <c r="C3756" t="s">
        <v>24</v>
      </c>
      <c r="D3756" t="s">
        <v>25</v>
      </c>
      <c r="E3756" t="s">
        <v>98</v>
      </c>
      <c r="F3756" t="s">
        <v>11</v>
      </c>
    </row>
    <row r="3757" spans="1:7" x14ac:dyDescent="0.35">
      <c r="A3757">
        <v>2014</v>
      </c>
      <c r="B3757" t="s">
        <v>7</v>
      </c>
      <c r="C3757" t="s">
        <v>24</v>
      </c>
      <c r="D3757" t="s">
        <v>25</v>
      </c>
      <c r="E3757" t="s">
        <v>98</v>
      </c>
      <c r="F3757" t="s">
        <v>11</v>
      </c>
    </row>
    <row r="3758" spans="1:7" x14ac:dyDescent="0.35">
      <c r="A3758">
        <v>2015</v>
      </c>
      <c r="B3758" t="s">
        <v>7</v>
      </c>
      <c r="C3758" t="s">
        <v>24</v>
      </c>
      <c r="D3758" t="s">
        <v>25</v>
      </c>
      <c r="E3758" t="s">
        <v>98</v>
      </c>
      <c r="F3758" t="s">
        <v>11</v>
      </c>
    </row>
    <row r="3759" spans="1:7" x14ac:dyDescent="0.35">
      <c r="A3759">
        <v>2016</v>
      </c>
      <c r="B3759" t="s">
        <v>7</v>
      </c>
      <c r="C3759" t="s">
        <v>24</v>
      </c>
      <c r="D3759" t="s">
        <v>25</v>
      </c>
      <c r="E3759" t="s">
        <v>98</v>
      </c>
      <c r="F3759" t="s">
        <v>11</v>
      </c>
    </row>
    <row r="3760" spans="1:7" x14ac:dyDescent="0.35">
      <c r="A3760">
        <v>2000</v>
      </c>
      <c r="B3760" t="s">
        <v>12</v>
      </c>
      <c r="C3760" t="s">
        <v>13</v>
      </c>
      <c r="D3760" t="s">
        <v>14</v>
      </c>
      <c r="E3760" t="s">
        <v>98</v>
      </c>
      <c r="F3760" t="s">
        <v>11</v>
      </c>
    </row>
    <row r="3761" spans="1:7" x14ac:dyDescent="0.35">
      <c r="A3761">
        <v>2001</v>
      </c>
      <c r="B3761" t="s">
        <v>12</v>
      </c>
      <c r="C3761" t="s">
        <v>13</v>
      </c>
      <c r="D3761" t="s">
        <v>14</v>
      </c>
      <c r="E3761" t="s">
        <v>98</v>
      </c>
      <c r="F3761" t="s">
        <v>11</v>
      </c>
      <c r="G3761" s="35">
        <v>33</v>
      </c>
    </row>
    <row r="3762" spans="1:7" x14ac:dyDescent="0.35">
      <c r="A3762">
        <v>2002</v>
      </c>
      <c r="B3762" t="s">
        <v>12</v>
      </c>
      <c r="C3762" t="s">
        <v>13</v>
      </c>
      <c r="D3762" t="s">
        <v>14</v>
      </c>
      <c r="E3762" t="s">
        <v>98</v>
      </c>
      <c r="F3762" t="s">
        <v>11</v>
      </c>
      <c r="G3762" s="35">
        <v>50</v>
      </c>
    </row>
    <row r="3763" spans="1:7" x14ac:dyDescent="0.35">
      <c r="A3763">
        <v>2003</v>
      </c>
      <c r="B3763" t="s">
        <v>12</v>
      </c>
      <c r="C3763" t="s">
        <v>13</v>
      </c>
      <c r="D3763" t="s">
        <v>14</v>
      </c>
      <c r="E3763" t="s">
        <v>98</v>
      </c>
      <c r="F3763" t="s">
        <v>11</v>
      </c>
      <c r="G3763" s="35">
        <v>4</v>
      </c>
    </row>
    <row r="3764" spans="1:7" x14ac:dyDescent="0.35">
      <c r="A3764">
        <v>2004</v>
      </c>
      <c r="B3764" t="s">
        <v>12</v>
      </c>
      <c r="C3764" t="s">
        <v>13</v>
      </c>
      <c r="D3764" t="s">
        <v>14</v>
      </c>
      <c r="E3764" t="s">
        <v>98</v>
      </c>
      <c r="F3764" t="s">
        <v>11</v>
      </c>
    </row>
    <row r="3765" spans="1:7" x14ac:dyDescent="0.35">
      <c r="A3765">
        <v>2005</v>
      </c>
      <c r="B3765" t="s">
        <v>12</v>
      </c>
      <c r="C3765" t="s">
        <v>13</v>
      </c>
      <c r="D3765" t="s">
        <v>14</v>
      </c>
      <c r="E3765" t="s">
        <v>98</v>
      </c>
      <c r="F3765" t="s">
        <v>11</v>
      </c>
    </row>
    <row r="3766" spans="1:7" x14ac:dyDescent="0.35">
      <c r="A3766">
        <v>2006</v>
      </c>
      <c r="B3766" t="s">
        <v>12</v>
      </c>
      <c r="C3766" t="s">
        <v>13</v>
      </c>
      <c r="D3766" t="s">
        <v>14</v>
      </c>
      <c r="E3766" t="s">
        <v>98</v>
      </c>
      <c r="F3766" t="s">
        <v>11</v>
      </c>
    </row>
    <row r="3767" spans="1:7" x14ac:dyDescent="0.35">
      <c r="A3767">
        <v>2007</v>
      </c>
      <c r="B3767" t="s">
        <v>12</v>
      </c>
      <c r="C3767" t="s">
        <v>13</v>
      </c>
      <c r="D3767" t="s">
        <v>14</v>
      </c>
      <c r="E3767" t="s">
        <v>98</v>
      </c>
      <c r="F3767" t="s">
        <v>11</v>
      </c>
    </row>
    <row r="3768" spans="1:7" x14ac:dyDescent="0.35">
      <c r="A3768">
        <v>2008</v>
      </c>
      <c r="B3768" t="s">
        <v>12</v>
      </c>
      <c r="C3768" t="s">
        <v>13</v>
      </c>
      <c r="D3768" t="s">
        <v>14</v>
      </c>
      <c r="E3768" t="s">
        <v>98</v>
      </c>
      <c r="F3768" t="s">
        <v>11</v>
      </c>
    </row>
    <row r="3769" spans="1:7" x14ac:dyDescent="0.35">
      <c r="A3769">
        <v>2009</v>
      </c>
      <c r="B3769" t="s">
        <v>12</v>
      </c>
      <c r="C3769" t="s">
        <v>13</v>
      </c>
      <c r="D3769" t="s">
        <v>14</v>
      </c>
      <c r="E3769" t="s">
        <v>98</v>
      </c>
      <c r="F3769" t="s">
        <v>11</v>
      </c>
      <c r="G3769" s="35">
        <v>29</v>
      </c>
    </row>
    <row r="3770" spans="1:7" x14ac:dyDescent="0.35">
      <c r="A3770">
        <v>2010</v>
      </c>
      <c r="B3770" t="s">
        <v>12</v>
      </c>
      <c r="C3770" t="s">
        <v>13</v>
      </c>
      <c r="D3770" t="s">
        <v>14</v>
      </c>
      <c r="E3770" t="s">
        <v>98</v>
      </c>
      <c r="F3770" t="s">
        <v>11</v>
      </c>
    </row>
    <row r="3771" spans="1:7" x14ac:dyDescent="0.35">
      <c r="A3771">
        <v>2011</v>
      </c>
      <c r="B3771" t="s">
        <v>12</v>
      </c>
      <c r="C3771" t="s">
        <v>13</v>
      </c>
      <c r="D3771" t="s">
        <v>14</v>
      </c>
      <c r="E3771" t="s">
        <v>98</v>
      </c>
      <c r="F3771" t="s">
        <v>11</v>
      </c>
    </row>
    <row r="3772" spans="1:7" x14ac:dyDescent="0.35">
      <c r="A3772">
        <v>2012</v>
      </c>
      <c r="B3772" t="s">
        <v>12</v>
      </c>
      <c r="C3772" t="s">
        <v>13</v>
      </c>
      <c r="D3772" t="s">
        <v>14</v>
      </c>
      <c r="E3772" t="s">
        <v>98</v>
      </c>
      <c r="F3772" t="s">
        <v>11</v>
      </c>
    </row>
    <row r="3773" spans="1:7" x14ac:dyDescent="0.35">
      <c r="A3773">
        <v>2013</v>
      </c>
      <c r="B3773" t="s">
        <v>12</v>
      </c>
      <c r="C3773" t="s">
        <v>13</v>
      </c>
      <c r="D3773" t="s">
        <v>14</v>
      </c>
      <c r="E3773" t="s">
        <v>98</v>
      </c>
      <c r="F3773" t="s">
        <v>11</v>
      </c>
    </row>
    <row r="3774" spans="1:7" x14ac:dyDescent="0.35">
      <c r="A3774">
        <v>2014</v>
      </c>
      <c r="B3774" t="s">
        <v>12</v>
      </c>
      <c r="C3774" t="s">
        <v>13</v>
      </c>
      <c r="D3774" t="s">
        <v>14</v>
      </c>
      <c r="E3774" t="s">
        <v>98</v>
      </c>
      <c r="F3774" t="s">
        <v>11</v>
      </c>
    </row>
    <row r="3775" spans="1:7" x14ac:dyDescent="0.35">
      <c r="A3775">
        <v>2015</v>
      </c>
      <c r="B3775" t="s">
        <v>12</v>
      </c>
      <c r="C3775" t="s">
        <v>13</v>
      </c>
      <c r="D3775" t="s">
        <v>14</v>
      </c>
      <c r="E3775" t="s">
        <v>98</v>
      </c>
      <c r="F3775" t="s">
        <v>11</v>
      </c>
    </row>
    <row r="3776" spans="1:7" x14ac:dyDescent="0.35">
      <c r="A3776">
        <v>2016</v>
      </c>
      <c r="B3776" t="s">
        <v>12</v>
      </c>
      <c r="C3776" t="s">
        <v>13</v>
      </c>
      <c r="D3776" t="s">
        <v>14</v>
      </c>
      <c r="E3776" t="s">
        <v>98</v>
      </c>
      <c r="F3776" t="s">
        <v>11</v>
      </c>
    </row>
    <row r="3777" spans="1:7" x14ac:dyDescent="0.35">
      <c r="A3777">
        <v>2000</v>
      </c>
      <c r="B3777" t="s">
        <v>7</v>
      </c>
      <c r="C3777" t="s">
        <v>26</v>
      </c>
      <c r="D3777" t="s">
        <v>27</v>
      </c>
      <c r="E3777" t="s">
        <v>98</v>
      </c>
      <c r="F3777" t="s">
        <v>11</v>
      </c>
      <c r="G3777" s="35">
        <v>49</v>
      </c>
    </row>
    <row r="3778" spans="1:7" x14ac:dyDescent="0.35">
      <c r="A3778">
        <v>2001</v>
      </c>
      <c r="B3778" t="s">
        <v>7</v>
      </c>
      <c r="C3778" t="s">
        <v>26</v>
      </c>
      <c r="D3778" t="s">
        <v>27</v>
      </c>
      <c r="E3778" t="s">
        <v>98</v>
      </c>
      <c r="F3778" t="s">
        <v>11</v>
      </c>
      <c r="G3778" s="35">
        <v>124</v>
      </c>
    </row>
    <row r="3779" spans="1:7" x14ac:dyDescent="0.35">
      <c r="A3779">
        <v>2002</v>
      </c>
      <c r="B3779" t="s">
        <v>7</v>
      </c>
      <c r="C3779" t="s">
        <v>26</v>
      </c>
      <c r="D3779" t="s">
        <v>27</v>
      </c>
      <c r="E3779" t="s">
        <v>98</v>
      </c>
      <c r="F3779" t="s">
        <v>11</v>
      </c>
      <c r="G3779" s="35">
        <v>80</v>
      </c>
    </row>
    <row r="3780" spans="1:7" x14ac:dyDescent="0.35">
      <c r="A3780">
        <v>2003</v>
      </c>
      <c r="B3780" t="s">
        <v>7</v>
      </c>
      <c r="C3780" t="s">
        <v>26</v>
      </c>
      <c r="D3780" t="s">
        <v>27</v>
      </c>
      <c r="E3780" t="s">
        <v>98</v>
      </c>
      <c r="F3780" t="s">
        <v>11</v>
      </c>
      <c r="G3780" s="35">
        <v>98</v>
      </c>
    </row>
    <row r="3781" spans="1:7" x14ac:dyDescent="0.35">
      <c r="A3781">
        <v>2004</v>
      </c>
      <c r="B3781" t="s">
        <v>7</v>
      </c>
      <c r="C3781" t="s">
        <v>26</v>
      </c>
      <c r="D3781" t="s">
        <v>27</v>
      </c>
      <c r="E3781" t="s">
        <v>98</v>
      </c>
      <c r="F3781" t="s">
        <v>11</v>
      </c>
      <c r="G3781" s="35">
        <v>81</v>
      </c>
    </row>
    <row r="3782" spans="1:7" x14ac:dyDescent="0.35">
      <c r="A3782">
        <v>2005</v>
      </c>
      <c r="B3782" t="s">
        <v>7</v>
      </c>
      <c r="C3782" t="s">
        <v>26</v>
      </c>
      <c r="D3782" t="s">
        <v>27</v>
      </c>
      <c r="E3782" t="s">
        <v>98</v>
      </c>
      <c r="F3782" t="s">
        <v>11</v>
      </c>
      <c r="G3782" s="35">
        <v>8</v>
      </c>
    </row>
    <row r="3783" spans="1:7" x14ac:dyDescent="0.35">
      <c r="A3783">
        <v>2006</v>
      </c>
      <c r="B3783" t="s">
        <v>7</v>
      </c>
      <c r="C3783" t="s">
        <v>26</v>
      </c>
      <c r="D3783" t="s">
        <v>27</v>
      </c>
      <c r="E3783" t="s">
        <v>98</v>
      </c>
      <c r="F3783" t="s">
        <v>11</v>
      </c>
      <c r="G3783" s="35">
        <v>37</v>
      </c>
    </row>
    <row r="3784" spans="1:7" x14ac:dyDescent="0.35">
      <c r="A3784">
        <v>2007</v>
      </c>
      <c r="B3784" t="s">
        <v>7</v>
      </c>
      <c r="C3784" t="s">
        <v>26</v>
      </c>
      <c r="D3784" t="s">
        <v>27</v>
      </c>
      <c r="E3784" t="s">
        <v>98</v>
      </c>
      <c r="F3784" t="s">
        <v>11</v>
      </c>
      <c r="G3784" s="35">
        <v>51</v>
      </c>
    </row>
    <row r="3785" spans="1:7" x14ac:dyDescent="0.35">
      <c r="A3785">
        <v>2008</v>
      </c>
      <c r="B3785" t="s">
        <v>7</v>
      </c>
      <c r="C3785" t="s">
        <v>26</v>
      </c>
      <c r="D3785" t="s">
        <v>27</v>
      </c>
      <c r="E3785" t="s">
        <v>98</v>
      </c>
      <c r="F3785" t="s">
        <v>11</v>
      </c>
      <c r="G3785" s="35">
        <v>80</v>
      </c>
    </row>
    <row r="3786" spans="1:7" x14ac:dyDescent="0.35">
      <c r="A3786">
        <v>2009</v>
      </c>
      <c r="B3786" t="s">
        <v>7</v>
      </c>
      <c r="C3786" t="s">
        <v>26</v>
      </c>
      <c r="D3786" t="s">
        <v>27</v>
      </c>
      <c r="E3786" t="s">
        <v>98</v>
      </c>
      <c r="F3786" t="s">
        <v>11</v>
      </c>
      <c r="G3786" s="35">
        <v>40</v>
      </c>
    </row>
    <row r="3787" spans="1:7" x14ac:dyDescent="0.35">
      <c r="A3787">
        <v>2010</v>
      </c>
      <c r="B3787" t="s">
        <v>7</v>
      </c>
      <c r="C3787" t="s">
        <v>26</v>
      </c>
      <c r="D3787" t="s">
        <v>27</v>
      </c>
      <c r="E3787" t="s">
        <v>98</v>
      </c>
      <c r="F3787" t="s">
        <v>11</v>
      </c>
      <c r="G3787" s="35">
        <v>5</v>
      </c>
    </row>
    <row r="3788" spans="1:7" x14ac:dyDescent="0.35">
      <c r="A3788">
        <v>2011</v>
      </c>
      <c r="B3788" t="s">
        <v>7</v>
      </c>
      <c r="C3788" t="s">
        <v>26</v>
      </c>
      <c r="D3788" t="s">
        <v>27</v>
      </c>
      <c r="E3788" t="s">
        <v>98</v>
      </c>
      <c r="F3788" t="s">
        <v>11</v>
      </c>
      <c r="G3788" s="35">
        <v>15</v>
      </c>
    </row>
    <row r="3789" spans="1:7" x14ac:dyDescent="0.35">
      <c r="A3789">
        <v>2012</v>
      </c>
      <c r="B3789" t="s">
        <v>7</v>
      </c>
      <c r="C3789" t="s">
        <v>26</v>
      </c>
      <c r="D3789" t="s">
        <v>27</v>
      </c>
      <c r="E3789" t="s">
        <v>98</v>
      </c>
      <c r="F3789" t="s">
        <v>11</v>
      </c>
      <c r="G3789" s="35">
        <v>165</v>
      </c>
    </row>
    <row r="3790" spans="1:7" x14ac:dyDescent="0.35">
      <c r="A3790">
        <v>2013</v>
      </c>
      <c r="B3790" t="s">
        <v>7</v>
      </c>
      <c r="C3790" t="s">
        <v>26</v>
      </c>
      <c r="D3790" t="s">
        <v>27</v>
      </c>
      <c r="E3790" t="s">
        <v>98</v>
      </c>
      <c r="F3790" t="s">
        <v>11</v>
      </c>
      <c r="G3790" s="35">
        <v>112</v>
      </c>
    </row>
    <row r="3791" spans="1:7" x14ac:dyDescent="0.35">
      <c r="A3791">
        <v>2014</v>
      </c>
      <c r="B3791" t="s">
        <v>7</v>
      </c>
      <c r="C3791" t="s">
        <v>26</v>
      </c>
      <c r="D3791" t="s">
        <v>27</v>
      </c>
      <c r="E3791" t="s">
        <v>98</v>
      </c>
      <c r="F3791" t="s">
        <v>11</v>
      </c>
    </row>
    <row r="3792" spans="1:7" x14ac:dyDescent="0.35">
      <c r="A3792">
        <v>2015</v>
      </c>
      <c r="B3792" t="s">
        <v>7</v>
      </c>
      <c r="C3792" t="s">
        <v>26</v>
      </c>
      <c r="D3792" t="s">
        <v>27</v>
      </c>
      <c r="E3792" t="s">
        <v>98</v>
      </c>
      <c r="F3792" t="s">
        <v>11</v>
      </c>
    </row>
    <row r="3793" spans="1:7" x14ac:dyDescent="0.35">
      <c r="A3793">
        <v>2016</v>
      </c>
      <c r="B3793" t="s">
        <v>7</v>
      </c>
      <c r="C3793" t="s">
        <v>26</v>
      </c>
      <c r="D3793" t="s">
        <v>27</v>
      </c>
      <c r="E3793" t="s">
        <v>98</v>
      </c>
      <c r="F3793" t="s">
        <v>11</v>
      </c>
      <c r="G3793" s="35">
        <v>205</v>
      </c>
    </row>
    <row r="3794" spans="1:7" x14ac:dyDescent="0.35">
      <c r="A3794">
        <v>2000</v>
      </c>
      <c r="B3794" t="s">
        <v>12</v>
      </c>
      <c r="C3794" t="s">
        <v>28</v>
      </c>
      <c r="D3794" t="s">
        <v>29</v>
      </c>
      <c r="E3794" t="s">
        <v>98</v>
      </c>
      <c r="F3794" t="s">
        <v>11</v>
      </c>
      <c r="G3794" s="35">
        <v>48</v>
      </c>
    </row>
    <row r="3795" spans="1:7" x14ac:dyDescent="0.35">
      <c r="A3795">
        <v>2001</v>
      </c>
      <c r="B3795" t="s">
        <v>12</v>
      </c>
      <c r="C3795" t="s">
        <v>28</v>
      </c>
      <c r="D3795" t="s">
        <v>29</v>
      </c>
      <c r="E3795" t="s">
        <v>98</v>
      </c>
      <c r="F3795" t="s">
        <v>11</v>
      </c>
      <c r="G3795" s="35">
        <v>281</v>
      </c>
    </row>
    <row r="3796" spans="1:7" x14ac:dyDescent="0.35">
      <c r="A3796">
        <v>2002</v>
      </c>
      <c r="B3796" t="s">
        <v>12</v>
      </c>
      <c r="C3796" t="s">
        <v>28</v>
      </c>
      <c r="D3796" t="s">
        <v>29</v>
      </c>
      <c r="E3796" t="s">
        <v>98</v>
      </c>
      <c r="F3796" t="s">
        <v>11</v>
      </c>
      <c r="G3796" s="35">
        <v>298</v>
      </c>
    </row>
    <row r="3797" spans="1:7" x14ac:dyDescent="0.35">
      <c r="A3797">
        <v>2003</v>
      </c>
      <c r="B3797" t="s">
        <v>12</v>
      </c>
      <c r="C3797" t="s">
        <v>28</v>
      </c>
      <c r="D3797" t="s">
        <v>29</v>
      </c>
      <c r="E3797" t="s">
        <v>98</v>
      </c>
      <c r="F3797" t="s">
        <v>11</v>
      </c>
    </row>
    <row r="3798" spans="1:7" x14ac:dyDescent="0.35">
      <c r="A3798">
        <v>2004</v>
      </c>
      <c r="B3798" t="s">
        <v>12</v>
      </c>
      <c r="C3798" t="s">
        <v>28</v>
      </c>
      <c r="D3798" t="s">
        <v>29</v>
      </c>
      <c r="E3798" t="s">
        <v>98</v>
      </c>
      <c r="F3798" t="s">
        <v>11</v>
      </c>
      <c r="G3798" s="35">
        <v>127</v>
      </c>
    </row>
    <row r="3799" spans="1:7" x14ac:dyDescent="0.35">
      <c r="A3799">
        <v>2005</v>
      </c>
      <c r="B3799" t="s">
        <v>12</v>
      </c>
      <c r="C3799" t="s">
        <v>28</v>
      </c>
      <c r="D3799" t="s">
        <v>29</v>
      </c>
      <c r="E3799" t="s">
        <v>98</v>
      </c>
      <c r="F3799" t="s">
        <v>11</v>
      </c>
      <c r="G3799" s="35">
        <v>3</v>
      </c>
    </row>
    <row r="3800" spans="1:7" x14ac:dyDescent="0.35">
      <c r="A3800">
        <v>2006</v>
      </c>
      <c r="B3800" t="s">
        <v>12</v>
      </c>
      <c r="C3800" t="s">
        <v>28</v>
      </c>
      <c r="D3800" t="s">
        <v>29</v>
      </c>
      <c r="E3800" t="s">
        <v>98</v>
      </c>
      <c r="F3800" t="s">
        <v>11</v>
      </c>
    </row>
    <row r="3801" spans="1:7" x14ac:dyDescent="0.35">
      <c r="A3801">
        <v>2007</v>
      </c>
      <c r="B3801" t="s">
        <v>12</v>
      </c>
      <c r="C3801" t="s">
        <v>28</v>
      </c>
      <c r="D3801" t="s">
        <v>29</v>
      </c>
      <c r="E3801" t="s">
        <v>98</v>
      </c>
      <c r="F3801" t="s">
        <v>11</v>
      </c>
      <c r="G3801" s="35">
        <v>55</v>
      </c>
    </row>
    <row r="3802" spans="1:7" x14ac:dyDescent="0.35">
      <c r="A3802">
        <v>2008</v>
      </c>
      <c r="B3802" t="s">
        <v>12</v>
      </c>
      <c r="C3802" t="s">
        <v>28</v>
      </c>
      <c r="D3802" t="s">
        <v>29</v>
      </c>
      <c r="E3802" t="s">
        <v>98</v>
      </c>
      <c r="F3802" t="s">
        <v>11</v>
      </c>
    </row>
    <row r="3803" spans="1:7" x14ac:dyDescent="0.35">
      <c r="A3803">
        <v>2009</v>
      </c>
      <c r="B3803" t="s">
        <v>12</v>
      </c>
      <c r="C3803" t="s">
        <v>28</v>
      </c>
      <c r="D3803" t="s">
        <v>29</v>
      </c>
      <c r="E3803" t="s">
        <v>98</v>
      </c>
      <c r="F3803" t="s">
        <v>11</v>
      </c>
      <c r="G3803" s="35">
        <v>45</v>
      </c>
    </row>
    <row r="3804" spans="1:7" x14ac:dyDescent="0.35">
      <c r="A3804">
        <v>2010</v>
      </c>
      <c r="B3804" t="s">
        <v>12</v>
      </c>
      <c r="C3804" t="s">
        <v>28</v>
      </c>
      <c r="D3804" t="s">
        <v>29</v>
      </c>
      <c r="E3804" t="s">
        <v>98</v>
      </c>
      <c r="F3804" t="s">
        <v>11</v>
      </c>
      <c r="G3804" s="35">
        <v>10</v>
      </c>
    </row>
    <row r="3805" spans="1:7" x14ac:dyDescent="0.35">
      <c r="A3805">
        <v>2011</v>
      </c>
      <c r="B3805" t="s">
        <v>12</v>
      </c>
      <c r="C3805" t="s">
        <v>28</v>
      </c>
      <c r="D3805" t="s">
        <v>29</v>
      </c>
      <c r="E3805" t="s">
        <v>98</v>
      </c>
      <c r="F3805" t="s">
        <v>11</v>
      </c>
    </row>
    <row r="3806" spans="1:7" x14ac:dyDescent="0.35">
      <c r="A3806">
        <v>2012</v>
      </c>
      <c r="B3806" t="s">
        <v>12</v>
      </c>
      <c r="C3806" t="s">
        <v>28</v>
      </c>
      <c r="D3806" t="s">
        <v>29</v>
      </c>
      <c r="E3806" t="s">
        <v>98</v>
      </c>
      <c r="F3806" t="s">
        <v>11</v>
      </c>
    </row>
    <row r="3807" spans="1:7" x14ac:dyDescent="0.35">
      <c r="A3807">
        <v>2013</v>
      </c>
      <c r="B3807" t="s">
        <v>12</v>
      </c>
      <c r="C3807" t="s">
        <v>28</v>
      </c>
      <c r="D3807" t="s">
        <v>29</v>
      </c>
      <c r="E3807" t="s">
        <v>98</v>
      </c>
      <c r="F3807" t="s">
        <v>11</v>
      </c>
    </row>
    <row r="3808" spans="1:7" x14ac:dyDescent="0.35">
      <c r="A3808">
        <v>2014</v>
      </c>
      <c r="B3808" t="s">
        <v>12</v>
      </c>
      <c r="C3808" t="s">
        <v>28</v>
      </c>
      <c r="D3808" t="s">
        <v>29</v>
      </c>
      <c r="E3808" t="s">
        <v>98</v>
      </c>
      <c r="F3808" t="s">
        <v>11</v>
      </c>
      <c r="G3808" s="35">
        <v>66</v>
      </c>
    </row>
    <row r="3809" spans="1:7" x14ac:dyDescent="0.35">
      <c r="A3809">
        <v>2015</v>
      </c>
      <c r="B3809" t="s">
        <v>12</v>
      </c>
      <c r="C3809" t="s">
        <v>28</v>
      </c>
      <c r="D3809" t="s">
        <v>29</v>
      </c>
      <c r="E3809" t="s">
        <v>98</v>
      </c>
      <c r="F3809" t="s">
        <v>11</v>
      </c>
    </row>
    <row r="3810" spans="1:7" x14ac:dyDescent="0.35">
      <c r="A3810">
        <v>2016</v>
      </c>
      <c r="B3810" t="s">
        <v>12</v>
      </c>
      <c r="C3810" t="s">
        <v>28</v>
      </c>
      <c r="D3810" t="s">
        <v>29</v>
      </c>
      <c r="E3810" t="s">
        <v>98</v>
      </c>
      <c r="F3810" t="s">
        <v>11</v>
      </c>
    </row>
    <row r="3811" spans="1:7" x14ac:dyDescent="0.35">
      <c r="A3811">
        <v>2000</v>
      </c>
      <c r="B3811" t="s">
        <v>12</v>
      </c>
      <c r="C3811" t="s">
        <v>30</v>
      </c>
      <c r="D3811" t="s">
        <v>31</v>
      </c>
      <c r="E3811" t="s">
        <v>98</v>
      </c>
      <c r="F3811" t="s">
        <v>11</v>
      </c>
      <c r="G3811" s="35">
        <v>229</v>
      </c>
    </row>
    <row r="3812" spans="1:7" x14ac:dyDescent="0.35">
      <c r="A3812">
        <v>2001</v>
      </c>
      <c r="B3812" t="s">
        <v>12</v>
      </c>
      <c r="C3812" t="s">
        <v>30</v>
      </c>
      <c r="D3812" t="s">
        <v>31</v>
      </c>
      <c r="E3812" t="s">
        <v>98</v>
      </c>
      <c r="F3812" t="s">
        <v>11</v>
      </c>
      <c r="G3812" s="35">
        <v>91</v>
      </c>
    </row>
    <row r="3813" spans="1:7" x14ac:dyDescent="0.35">
      <c r="A3813">
        <v>2002</v>
      </c>
      <c r="B3813" t="s">
        <v>12</v>
      </c>
      <c r="C3813" t="s">
        <v>30</v>
      </c>
      <c r="D3813" t="s">
        <v>31</v>
      </c>
      <c r="E3813" t="s">
        <v>98</v>
      </c>
      <c r="F3813" t="s">
        <v>11</v>
      </c>
      <c r="G3813" s="35">
        <v>212</v>
      </c>
    </row>
    <row r="3814" spans="1:7" x14ac:dyDescent="0.35">
      <c r="A3814">
        <v>2003</v>
      </c>
      <c r="B3814" t="s">
        <v>12</v>
      </c>
      <c r="C3814" t="s">
        <v>30</v>
      </c>
      <c r="D3814" t="s">
        <v>31</v>
      </c>
      <c r="E3814" t="s">
        <v>98</v>
      </c>
      <c r="F3814" t="s">
        <v>11</v>
      </c>
      <c r="G3814" s="35">
        <v>38</v>
      </c>
    </row>
    <row r="3815" spans="1:7" x14ac:dyDescent="0.35">
      <c r="A3815">
        <v>2004</v>
      </c>
      <c r="B3815" t="s">
        <v>12</v>
      </c>
      <c r="C3815" t="s">
        <v>30</v>
      </c>
      <c r="D3815" t="s">
        <v>31</v>
      </c>
      <c r="E3815" t="s">
        <v>98</v>
      </c>
      <c r="F3815" t="s">
        <v>11</v>
      </c>
      <c r="G3815" s="35">
        <v>8</v>
      </c>
    </row>
    <row r="3816" spans="1:7" x14ac:dyDescent="0.35">
      <c r="A3816">
        <v>2005</v>
      </c>
      <c r="B3816" t="s">
        <v>12</v>
      </c>
      <c r="C3816" t="s">
        <v>30</v>
      </c>
      <c r="D3816" t="s">
        <v>31</v>
      </c>
      <c r="E3816" t="s">
        <v>98</v>
      </c>
      <c r="F3816" t="s">
        <v>11</v>
      </c>
      <c r="G3816" s="35">
        <v>18</v>
      </c>
    </row>
    <row r="3817" spans="1:7" x14ac:dyDescent="0.35">
      <c r="A3817">
        <v>2006</v>
      </c>
      <c r="B3817" t="s">
        <v>12</v>
      </c>
      <c r="C3817" t="s">
        <v>30</v>
      </c>
      <c r="D3817" t="s">
        <v>31</v>
      </c>
      <c r="E3817" t="s">
        <v>98</v>
      </c>
      <c r="F3817" t="s">
        <v>11</v>
      </c>
      <c r="G3817" s="35">
        <v>4</v>
      </c>
    </row>
    <row r="3818" spans="1:7" x14ac:dyDescent="0.35">
      <c r="A3818">
        <v>2007</v>
      </c>
      <c r="B3818" t="s">
        <v>12</v>
      </c>
      <c r="C3818" t="s">
        <v>30</v>
      </c>
      <c r="D3818" t="s">
        <v>31</v>
      </c>
      <c r="E3818" t="s">
        <v>98</v>
      </c>
      <c r="F3818" t="s">
        <v>11</v>
      </c>
      <c r="G3818" s="35">
        <v>40</v>
      </c>
    </row>
    <row r="3819" spans="1:7" x14ac:dyDescent="0.35">
      <c r="A3819">
        <v>2008</v>
      </c>
      <c r="B3819" t="s">
        <v>12</v>
      </c>
      <c r="C3819" t="s">
        <v>30</v>
      </c>
      <c r="D3819" t="s">
        <v>31</v>
      </c>
      <c r="E3819" t="s">
        <v>98</v>
      </c>
      <c r="F3819" t="s">
        <v>11</v>
      </c>
    </row>
    <row r="3820" spans="1:7" x14ac:dyDescent="0.35">
      <c r="A3820">
        <v>2009</v>
      </c>
      <c r="B3820" t="s">
        <v>12</v>
      </c>
      <c r="C3820" t="s">
        <v>30</v>
      </c>
      <c r="D3820" t="s">
        <v>31</v>
      </c>
      <c r="E3820" t="s">
        <v>98</v>
      </c>
      <c r="F3820" t="s">
        <v>11</v>
      </c>
    </row>
    <row r="3821" spans="1:7" x14ac:dyDescent="0.35">
      <c r="A3821">
        <v>2010</v>
      </c>
      <c r="B3821" t="s">
        <v>12</v>
      </c>
      <c r="C3821" t="s">
        <v>30</v>
      </c>
      <c r="D3821" t="s">
        <v>31</v>
      </c>
      <c r="E3821" t="s">
        <v>98</v>
      </c>
      <c r="F3821" t="s">
        <v>11</v>
      </c>
      <c r="G3821" s="35">
        <v>15</v>
      </c>
    </row>
    <row r="3822" spans="1:7" x14ac:dyDescent="0.35">
      <c r="A3822">
        <v>2011</v>
      </c>
      <c r="B3822" t="s">
        <v>12</v>
      </c>
      <c r="C3822" t="s">
        <v>30</v>
      </c>
      <c r="D3822" t="s">
        <v>31</v>
      </c>
      <c r="E3822" t="s">
        <v>98</v>
      </c>
      <c r="F3822" t="s">
        <v>11</v>
      </c>
    </row>
    <row r="3823" spans="1:7" x14ac:dyDescent="0.35">
      <c r="A3823">
        <v>2012</v>
      </c>
      <c r="B3823" t="s">
        <v>12</v>
      </c>
      <c r="C3823" t="s">
        <v>30</v>
      </c>
      <c r="D3823" t="s">
        <v>31</v>
      </c>
      <c r="E3823" t="s">
        <v>98</v>
      </c>
      <c r="F3823" t="s">
        <v>11</v>
      </c>
    </row>
    <row r="3824" spans="1:7" x14ac:dyDescent="0.35">
      <c r="A3824">
        <v>2013</v>
      </c>
      <c r="B3824" t="s">
        <v>12</v>
      </c>
      <c r="C3824" t="s">
        <v>30</v>
      </c>
      <c r="D3824" t="s">
        <v>31</v>
      </c>
      <c r="E3824" t="s">
        <v>98</v>
      </c>
      <c r="F3824" t="s">
        <v>11</v>
      </c>
    </row>
    <row r="3825" spans="1:7" x14ac:dyDescent="0.35">
      <c r="A3825">
        <v>2014</v>
      </c>
      <c r="B3825" t="s">
        <v>12</v>
      </c>
      <c r="C3825" t="s">
        <v>30</v>
      </c>
      <c r="D3825" t="s">
        <v>31</v>
      </c>
      <c r="E3825" t="s">
        <v>98</v>
      </c>
      <c r="F3825" t="s">
        <v>11</v>
      </c>
    </row>
    <row r="3826" spans="1:7" x14ac:dyDescent="0.35">
      <c r="A3826">
        <v>2015</v>
      </c>
      <c r="B3826" t="s">
        <v>12</v>
      </c>
      <c r="C3826" t="s">
        <v>30</v>
      </c>
      <c r="D3826" t="s">
        <v>31</v>
      </c>
      <c r="E3826" t="s">
        <v>98</v>
      </c>
      <c r="F3826" t="s">
        <v>11</v>
      </c>
      <c r="G3826" s="35">
        <v>25</v>
      </c>
    </row>
    <row r="3827" spans="1:7" x14ac:dyDescent="0.35">
      <c r="A3827">
        <v>2016</v>
      </c>
      <c r="B3827" t="s">
        <v>12</v>
      </c>
      <c r="C3827" t="s">
        <v>30</v>
      </c>
      <c r="D3827" t="s">
        <v>31</v>
      </c>
      <c r="E3827" t="s">
        <v>98</v>
      </c>
      <c r="F3827" t="s">
        <v>11</v>
      </c>
      <c r="G3827" s="35">
        <v>43</v>
      </c>
    </row>
    <row r="3828" spans="1:7" x14ac:dyDescent="0.35">
      <c r="A3828">
        <v>2000</v>
      </c>
      <c r="B3828" t="s">
        <v>12</v>
      </c>
      <c r="C3828" t="s">
        <v>32</v>
      </c>
      <c r="D3828" t="s">
        <v>33</v>
      </c>
      <c r="E3828" t="s">
        <v>98</v>
      </c>
      <c r="F3828" t="s">
        <v>11</v>
      </c>
      <c r="G3828" s="35">
        <v>615</v>
      </c>
    </row>
    <row r="3829" spans="1:7" x14ac:dyDescent="0.35">
      <c r="A3829">
        <v>2001</v>
      </c>
      <c r="B3829" t="s">
        <v>12</v>
      </c>
      <c r="C3829" t="s">
        <v>32</v>
      </c>
      <c r="D3829" t="s">
        <v>33</v>
      </c>
      <c r="E3829" t="s">
        <v>98</v>
      </c>
      <c r="F3829" t="s">
        <v>11</v>
      </c>
      <c r="G3829" s="35">
        <v>528</v>
      </c>
    </row>
    <row r="3830" spans="1:7" x14ac:dyDescent="0.35">
      <c r="A3830">
        <v>2002</v>
      </c>
      <c r="B3830" t="s">
        <v>12</v>
      </c>
      <c r="C3830" t="s">
        <v>32</v>
      </c>
      <c r="D3830" t="s">
        <v>33</v>
      </c>
      <c r="E3830" t="s">
        <v>98</v>
      </c>
      <c r="F3830" t="s">
        <v>11</v>
      </c>
      <c r="G3830" s="35">
        <v>344</v>
      </c>
    </row>
    <row r="3831" spans="1:7" x14ac:dyDescent="0.35">
      <c r="A3831">
        <v>2003</v>
      </c>
      <c r="B3831" t="s">
        <v>12</v>
      </c>
      <c r="C3831" t="s">
        <v>32</v>
      </c>
      <c r="D3831" t="s">
        <v>33</v>
      </c>
      <c r="E3831" t="s">
        <v>98</v>
      </c>
      <c r="F3831" t="s">
        <v>11</v>
      </c>
      <c r="G3831" s="35">
        <v>23</v>
      </c>
    </row>
    <row r="3832" spans="1:7" x14ac:dyDescent="0.35">
      <c r="A3832">
        <v>2004</v>
      </c>
      <c r="B3832" t="s">
        <v>12</v>
      </c>
      <c r="C3832" t="s">
        <v>32</v>
      </c>
      <c r="D3832" t="s">
        <v>33</v>
      </c>
      <c r="E3832" t="s">
        <v>98</v>
      </c>
      <c r="F3832" t="s">
        <v>11</v>
      </c>
      <c r="G3832" s="35">
        <v>75</v>
      </c>
    </row>
    <row r="3833" spans="1:7" x14ac:dyDescent="0.35">
      <c r="A3833">
        <v>2005</v>
      </c>
      <c r="B3833" t="s">
        <v>12</v>
      </c>
      <c r="C3833" t="s">
        <v>32</v>
      </c>
      <c r="D3833" t="s">
        <v>33</v>
      </c>
      <c r="E3833" t="s">
        <v>98</v>
      </c>
      <c r="F3833" t="s">
        <v>11</v>
      </c>
      <c r="G3833" s="35">
        <v>354</v>
      </c>
    </row>
    <row r="3834" spans="1:7" x14ac:dyDescent="0.35">
      <c r="A3834">
        <v>2006</v>
      </c>
      <c r="B3834" t="s">
        <v>12</v>
      </c>
      <c r="C3834" t="s">
        <v>32</v>
      </c>
      <c r="D3834" t="s">
        <v>33</v>
      </c>
      <c r="E3834" t="s">
        <v>98</v>
      </c>
      <c r="F3834" t="s">
        <v>11</v>
      </c>
      <c r="G3834" s="35">
        <v>39</v>
      </c>
    </row>
    <row r="3835" spans="1:7" x14ac:dyDescent="0.35">
      <c r="A3835">
        <v>2007</v>
      </c>
      <c r="B3835" t="s">
        <v>12</v>
      </c>
      <c r="C3835" t="s">
        <v>32</v>
      </c>
      <c r="D3835" t="s">
        <v>33</v>
      </c>
      <c r="E3835" t="s">
        <v>98</v>
      </c>
      <c r="F3835" t="s">
        <v>11</v>
      </c>
      <c r="G3835" s="35">
        <v>673</v>
      </c>
    </row>
    <row r="3836" spans="1:7" x14ac:dyDescent="0.35">
      <c r="A3836">
        <v>2008</v>
      </c>
      <c r="B3836" t="s">
        <v>12</v>
      </c>
      <c r="C3836" t="s">
        <v>32</v>
      </c>
      <c r="D3836" t="s">
        <v>33</v>
      </c>
      <c r="E3836" t="s">
        <v>98</v>
      </c>
      <c r="F3836" t="s">
        <v>11</v>
      </c>
      <c r="G3836" s="35">
        <v>148</v>
      </c>
    </row>
    <row r="3837" spans="1:7" x14ac:dyDescent="0.35">
      <c r="A3837">
        <v>2009</v>
      </c>
      <c r="B3837" t="s">
        <v>12</v>
      </c>
      <c r="C3837" t="s">
        <v>32</v>
      </c>
      <c r="D3837" t="s">
        <v>33</v>
      </c>
      <c r="E3837" t="s">
        <v>98</v>
      </c>
      <c r="F3837" t="s">
        <v>11</v>
      </c>
      <c r="G3837" s="35">
        <v>894</v>
      </c>
    </row>
    <row r="3838" spans="1:7" x14ac:dyDescent="0.35">
      <c r="A3838">
        <v>2010</v>
      </c>
      <c r="B3838" t="s">
        <v>12</v>
      </c>
      <c r="C3838" t="s">
        <v>32</v>
      </c>
      <c r="D3838" t="s">
        <v>33</v>
      </c>
      <c r="E3838" t="s">
        <v>98</v>
      </c>
      <c r="F3838" t="s">
        <v>11</v>
      </c>
      <c r="G3838" s="35">
        <v>102</v>
      </c>
    </row>
    <row r="3839" spans="1:7" x14ac:dyDescent="0.35">
      <c r="A3839">
        <v>2011</v>
      </c>
      <c r="B3839" t="s">
        <v>12</v>
      </c>
      <c r="C3839" t="s">
        <v>32</v>
      </c>
      <c r="D3839" t="s">
        <v>33</v>
      </c>
      <c r="E3839" t="s">
        <v>98</v>
      </c>
      <c r="F3839" t="s">
        <v>11</v>
      </c>
      <c r="G3839" s="35">
        <v>289</v>
      </c>
    </row>
    <row r="3840" spans="1:7" x14ac:dyDescent="0.35">
      <c r="A3840">
        <v>2012</v>
      </c>
      <c r="B3840" t="s">
        <v>12</v>
      </c>
      <c r="C3840" t="s">
        <v>32</v>
      </c>
      <c r="D3840" t="s">
        <v>33</v>
      </c>
      <c r="E3840" t="s">
        <v>98</v>
      </c>
      <c r="F3840" t="s">
        <v>11</v>
      </c>
      <c r="G3840" s="35">
        <v>52</v>
      </c>
    </row>
    <row r="3841" spans="1:7" x14ac:dyDescent="0.35">
      <c r="A3841">
        <v>2013</v>
      </c>
      <c r="B3841" t="s">
        <v>12</v>
      </c>
      <c r="C3841" t="s">
        <v>32</v>
      </c>
      <c r="D3841" t="s">
        <v>33</v>
      </c>
      <c r="E3841" t="s">
        <v>98</v>
      </c>
      <c r="F3841" t="s">
        <v>11</v>
      </c>
      <c r="G3841" s="35">
        <v>91</v>
      </c>
    </row>
    <row r="3842" spans="1:7" x14ac:dyDescent="0.35">
      <c r="A3842">
        <v>2014</v>
      </c>
      <c r="B3842" t="s">
        <v>12</v>
      </c>
      <c r="C3842" t="s">
        <v>32</v>
      </c>
      <c r="D3842" t="s">
        <v>33</v>
      </c>
      <c r="E3842" t="s">
        <v>98</v>
      </c>
      <c r="F3842" t="s">
        <v>11</v>
      </c>
      <c r="G3842" s="35">
        <v>394</v>
      </c>
    </row>
    <row r="3843" spans="1:7" x14ac:dyDescent="0.35">
      <c r="A3843">
        <v>2015</v>
      </c>
      <c r="B3843" t="s">
        <v>12</v>
      </c>
      <c r="C3843" t="s">
        <v>32</v>
      </c>
      <c r="D3843" t="s">
        <v>33</v>
      </c>
      <c r="E3843" t="s">
        <v>98</v>
      </c>
      <c r="F3843" t="s">
        <v>11</v>
      </c>
      <c r="G3843" s="35">
        <v>649</v>
      </c>
    </row>
    <row r="3844" spans="1:7" x14ac:dyDescent="0.35">
      <c r="A3844">
        <v>2016</v>
      </c>
      <c r="B3844" t="s">
        <v>12</v>
      </c>
      <c r="C3844" t="s">
        <v>32</v>
      </c>
      <c r="D3844" t="s">
        <v>33</v>
      </c>
      <c r="E3844" t="s">
        <v>98</v>
      </c>
      <c r="F3844" t="s">
        <v>11</v>
      </c>
      <c r="G3844" s="35">
        <v>284</v>
      </c>
    </row>
    <row r="3845" spans="1:7" x14ac:dyDescent="0.35">
      <c r="A3845">
        <v>2000</v>
      </c>
      <c r="B3845" t="s">
        <v>12</v>
      </c>
      <c r="C3845" t="s">
        <v>34</v>
      </c>
      <c r="D3845" t="s">
        <v>35</v>
      </c>
      <c r="E3845" t="s">
        <v>98</v>
      </c>
      <c r="F3845" t="s">
        <v>11</v>
      </c>
      <c r="G3845" s="35">
        <v>169</v>
      </c>
    </row>
    <row r="3846" spans="1:7" x14ac:dyDescent="0.35">
      <c r="A3846">
        <v>2001</v>
      </c>
      <c r="B3846" t="s">
        <v>12</v>
      </c>
      <c r="C3846" t="s">
        <v>34</v>
      </c>
      <c r="D3846" t="s">
        <v>35</v>
      </c>
      <c r="E3846" t="s">
        <v>98</v>
      </c>
      <c r="F3846" t="s">
        <v>11</v>
      </c>
      <c r="G3846" s="35">
        <v>417</v>
      </c>
    </row>
    <row r="3847" spans="1:7" x14ac:dyDescent="0.35">
      <c r="A3847">
        <v>2002</v>
      </c>
      <c r="B3847" t="s">
        <v>12</v>
      </c>
      <c r="C3847" t="s">
        <v>34</v>
      </c>
      <c r="D3847" t="s">
        <v>35</v>
      </c>
      <c r="E3847" t="s">
        <v>98</v>
      </c>
      <c r="F3847" t="s">
        <v>11</v>
      </c>
      <c r="G3847" s="35">
        <v>467</v>
      </c>
    </row>
    <row r="3848" spans="1:7" x14ac:dyDescent="0.35">
      <c r="A3848">
        <v>2003</v>
      </c>
      <c r="B3848" t="s">
        <v>12</v>
      </c>
      <c r="C3848" t="s">
        <v>34</v>
      </c>
      <c r="D3848" t="s">
        <v>35</v>
      </c>
      <c r="E3848" t="s">
        <v>98</v>
      </c>
      <c r="F3848" t="s">
        <v>11</v>
      </c>
      <c r="G3848" s="35">
        <v>71</v>
      </c>
    </row>
    <row r="3849" spans="1:7" x14ac:dyDescent="0.35">
      <c r="A3849">
        <v>2004</v>
      </c>
      <c r="B3849" t="s">
        <v>12</v>
      </c>
      <c r="C3849" t="s">
        <v>34</v>
      </c>
      <c r="D3849" t="s">
        <v>35</v>
      </c>
      <c r="E3849" t="s">
        <v>98</v>
      </c>
      <c r="F3849" t="s">
        <v>11</v>
      </c>
      <c r="G3849" s="35">
        <v>176</v>
      </c>
    </row>
    <row r="3850" spans="1:7" x14ac:dyDescent="0.35">
      <c r="A3850">
        <v>2005</v>
      </c>
      <c r="B3850" t="s">
        <v>12</v>
      </c>
      <c r="C3850" t="s">
        <v>34</v>
      </c>
      <c r="D3850" t="s">
        <v>35</v>
      </c>
      <c r="E3850" t="s">
        <v>98</v>
      </c>
      <c r="F3850" t="s">
        <v>11</v>
      </c>
      <c r="G3850" s="35">
        <v>290</v>
      </c>
    </row>
    <row r="3851" spans="1:7" x14ac:dyDescent="0.35">
      <c r="A3851">
        <v>2006</v>
      </c>
      <c r="B3851" t="s">
        <v>12</v>
      </c>
      <c r="C3851" t="s">
        <v>34</v>
      </c>
      <c r="D3851" t="s">
        <v>35</v>
      </c>
      <c r="E3851" t="s">
        <v>98</v>
      </c>
      <c r="F3851" t="s">
        <v>11</v>
      </c>
      <c r="G3851" s="35">
        <v>65</v>
      </c>
    </row>
    <row r="3852" spans="1:7" x14ac:dyDescent="0.35">
      <c r="A3852">
        <v>2007</v>
      </c>
      <c r="B3852" t="s">
        <v>12</v>
      </c>
      <c r="C3852" t="s">
        <v>34</v>
      </c>
      <c r="D3852" t="s">
        <v>35</v>
      </c>
      <c r="E3852" t="s">
        <v>98</v>
      </c>
      <c r="F3852" t="s">
        <v>11</v>
      </c>
      <c r="G3852" s="35">
        <v>303</v>
      </c>
    </row>
    <row r="3853" spans="1:7" x14ac:dyDescent="0.35">
      <c r="A3853">
        <v>2008</v>
      </c>
      <c r="B3853" t="s">
        <v>12</v>
      </c>
      <c r="C3853" t="s">
        <v>34</v>
      </c>
      <c r="D3853" t="s">
        <v>35</v>
      </c>
      <c r="E3853" t="s">
        <v>98</v>
      </c>
      <c r="F3853" t="s">
        <v>11</v>
      </c>
      <c r="G3853" s="35">
        <v>337</v>
      </c>
    </row>
    <row r="3854" spans="1:7" x14ac:dyDescent="0.35">
      <c r="A3854">
        <v>2009</v>
      </c>
      <c r="B3854" t="s">
        <v>12</v>
      </c>
      <c r="C3854" t="s">
        <v>34</v>
      </c>
      <c r="D3854" t="s">
        <v>35</v>
      </c>
      <c r="E3854" t="s">
        <v>98</v>
      </c>
      <c r="F3854" t="s">
        <v>11</v>
      </c>
      <c r="G3854" s="35">
        <v>169</v>
      </c>
    </row>
    <row r="3855" spans="1:7" x14ac:dyDescent="0.35">
      <c r="A3855">
        <v>2010</v>
      </c>
      <c r="B3855" t="s">
        <v>12</v>
      </c>
      <c r="C3855" t="s">
        <v>34</v>
      </c>
      <c r="D3855" t="s">
        <v>35</v>
      </c>
      <c r="E3855" t="s">
        <v>98</v>
      </c>
      <c r="F3855" t="s">
        <v>11</v>
      </c>
      <c r="G3855" s="35">
        <v>104</v>
      </c>
    </row>
    <row r="3856" spans="1:7" x14ac:dyDescent="0.35">
      <c r="A3856">
        <v>2011</v>
      </c>
      <c r="B3856" t="s">
        <v>12</v>
      </c>
      <c r="C3856" t="s">
        <v>34</v>
      </c>
      <c r="D3856" t="s">
        <v>35</v>
      </c>
      <c r="E3856" t="s">
        <v>98</v>
      </c>
      <c r="F3856" t="s">
        <v>11</v>
      </c>
      <c r="G3856" s="35">
        <v>89</v>
      </c>
    </row>
    <row r="3857" spans="1:7" x14ac:dyDescent="0.35">
      <c r="A3857">
        <v>2012</v>
      </c>
      <c r="B3857" t="s">
        <v>12</v>
      </c>
      <c r="C3857" t="s">
        <v>34</v>
      </c>
      <c r="D3857" t="s">
        <v>35</v>
      </c>
      <c r="E3857" t="s">
        <v>98</v>
      </c>
      <c r="F3857" t="s">
        <v>11</v>
      </c>
      <c r="G3857" s="35">
        <v>33</v>
      </c>
    </row>
    <row r="3858" spans="1:7" x14ac:dyDescent="0.35">
      <c r="A3858">
        <v>2013</v>
      </c>
      <c r="B3858" t="s">
        <v>12</v>
      </c>
      <c r="C3858" t="s">
        <v>34</v>
      </c>
      <c r="D3858" t="s">
        <v>35</v>
      </c>
      <c r="E3858" t="s">
        <v>98</v>
      </c>
      <c r="F3858" t="s">
        <v>11</v>
      </c>
      <c r="G3858" s="35">
        <v>178</v>
      </c>
    </row>
    <row r="3859" spans="1:7" x14ac:dyDescent="0.35">
      <c r="A3859">
        <v>2014</v>
      </c>
      <c r="B3859" t="s">
        <v>12</v>
      </c>
      <c r="C3859" t="s">
        <v>34</v>
      </c>
      <c r="D3859" t="s">
        <v>35</v>
      </c>
      <c r="E3859" t="s">
        <v>98</v>
      </c>
      <c r="F3859" t="s">
        <v>11</v>
      </c>
      <c r="G3859" s="35">
        <v>98</v>
      </c>
    </row>
    <row r="3860" spans="1:7" x14ac:dyDescent="0.35">
      <c r="A3860">
        <v>2015</v>
      </c>
      <c r="B3860" t="s">
        <v>12</v>
      </c>
      <c r="C3860" t="s">
        <v>34</v>
      </c>
      <c r="D3860" t="s">
        <v>35</v>
      </c>
      <c r="E3860" t="s">
        <v>98</v>
      </c>
      <c r="F3860" t="s">
        <v>11</v>
      </c>
      <c r="G3860" s="35">
        <v>78</v>
      </c>
    </row>
    <row r="3861" spans="1:7" x14ac:dyDescent="0.35">
      <c r="A3861">
        <v>2016</v>
      </c>
      <c r="B3861" t="s">
        <v>12</v>
      </c>
      <c r="C3861" t="s">
        <v>34</v>
      </c>
      <c r="D3861" t="s">
        <v>35</v>
      </c>
      <c r="E3861" t="s">
        <v>98</v>
      </c>
      <c r="F3861" t="s">
        <v>11</v>
      </c>
      <c r="G3861" s="35">
        <v>228</v>
      </c>
    </row>
    <row r="3862" spans="1:7" x14ac:dyDescent="0.35">
      <c r="A3862">
        <v>2000</v>
      </c>
      <c r="B3862" t="s">
        <v>12</v>
      </c>
      <c r="C3862" t="s">
        <v>36</v>
      </c>
      <c r="D3862" t="s">
        <v>37</v>
      </c>
      <c r="E3862" t="s">
        <v>98</v>
      </c>
      <c r="F3862" t="s">
        <v>11</v>
      </c>
    </row>
    <row r="3863" spans="1:7" x14ac:dyDescent="0.35">
      <c r="A3863">
        <v>2001</v>
      </c>
      <c r="B3863" t="s">
        <v>12</v>
      </c>
      <c r="C3863" t="s">
        <v>36</v>
      </c>
      <c r="D3863" t="s">
        <v>37</v>
      </c>
      <c r="E3863" t="s">
        <v>98</v>
      </c>
      <c r="F3863" t="s">
        <v>11</v>
      </c>
    </row>
    <row r="3864" spans="1:7" x14ac:dyDescent="0.35">
      <c r="A3864">
        <v>2002</v>
      </c>
      <c r="B3864" t="s">
        <v>12</v>
      </c>
      <c r="C3864" t="s">
        <v>36</v>
      </c>
      <c r="D3864" t="s">
        <v>37</v>
      </c>
      <c r="E3864" t="s">
        <v>98</v>
      </c>
      <c r="F3864" t="s">
        <v>11</v>
      </c>
    </row>
    <row r="3865" spans="1:7" x14ac:dyDescent="0.35">
      <c r="A3865">
        <v>2003</v>
      </c>
      <c r="B3865" t="s">
        <v>12</v>
      </c>
      <c r="C3865" t="s">
        <v>36</v>
      </c>
      <c r="D3865" t="s">
        <v>37</v>
      </c>
      <c r="E3865" t="s">
        <v>98</v>
      </c>
      <c r="F3865" t="s">
        <v>11</v>
      </c>
    </row>
    <row r="3866" spans="1:7" x14ac:dyDescent="0.35">
      <c r="A3866">
        <v>2004</v>
      </c>
      <c r="B3866" t="s">
        <v>12</v>
      </c>
      <c r="C3866" t="s">
        <v>36</v>
      </c>
      <c r="D3866" t="s">
        <v>37</v>
      </c>
      <c r="E3866" t="s">
        <v>98</v>
      </c>
      <c r="F3866" t="s">
        <v>11</v>
      </c>
    </row>
    <row r="3867" spans="1:7" x14ac:dyDescent="0.35">
      <c r="A3867">
        <v>2005</v>
      </c>
      <c r="B3867" t="s">
        <v>12</v>
      </c>
      <c r="C3867" t="s">
        <v>36</v>
      </c>
      <c r="D3867" t="s">
        <v>37</v>
      </c>
      <c r="E3867" t="s">
        <v>98</v>
      </c>
      <c r="F3867" t="s">
        <v>11</v>
      </c>
    </row>
    <row r="3868" spans="1:7" x14ac:dyDescent="0.35">
      <c r="A3868">
        <v>2006</v>
      </c>
      <c r="B3868" t="s">
        <v>12</v>
      </c>
      <c r="C3868" t="s">
        <v>36</v>
      </c>
      <c r="D3868" t="s">
        <v>37</v>
      </c>
      <c r="E3868" t="s">
        <v>98</v>
      </c>
      <c r="F3868" t="s">
        <v>11</v>
      </c>
    </row>
    <row r="3869" spans="1:7" x14ac:dyDescent="0.35">
      <c r="A3869">
        <v>2007</v>
      </c>
      <c r="B3869" t="s">
        <v>12</v>
      </c>
      <c r="C3869" t="s">
        <v>36</v>
      </c>
      <c r="D3869" t="s">
        <v>37</v>
      </c>
      <c r="E3869" t="s">
        <v>98</v>
      </c>
      <c r="F3869" t="s">
        <v>11</v>
      </c>
    </row>
    <row r="3870" spans="1:7" x14ac:dyDescent="0.35">
      <c r="A3870">
        <v>2008</v>
      </c>
      <c r="B3870" t="s">
        <v>12</v>
      </c>
      <c r="C3870" t="s">
        <v>36</v>
      </c>
      <c r="D3870" t="s">
        <v>37</v>
      </c>
      <c r="E3870" t="s">
        <v>98</v>
      </c>
      <c r="F3870" t="s">
        <v>11</v>
      </c>
    </row>
    <row r="3871" spans="1:7" x14ac:dyDescent="0.35">
      <c r="A3871">
        <v>2009</v>
      </c>
      <c r="B3871" t="s">
        <v>12</v>
      </c>
      <c r="C3871" t="s">
        <v>36</v>
      </c>
      <c r="D3871" t="s">
        <v>37</v>
      </c>
      <c r="E3871" t="s">
        <v>98</v>
      </c>
      <c r="F3871" t="s">
        <v>11</v>
      </c>
      <c r="G3871" s="35">
        <v>50</v>
      </c>
    </row>
    <row r="3872" spans="1:7" x14ac:dyDescent="0.35">
      <c r="A3872">
        <v>2010</v>
      </c>
      <c r="B3872" t="s">
        <v>12</v>
      </c>
      <c r="C3872" t="s">
        <v>36</v>
      </c>
      <c r="D3872" t="s">
        <v>37</v>
      </c>
      <c r="E3872" t="s">
        <v>98</v>
      </c>
      <c r="F3872" t="s">
        <v>11</v>
      </c>
    </row>
    <row r="3873" spans="1:7" x14ac:dyDescent="0.35">
      <c r="A3873">
        <v>2011</v>
      </c>
      <c r="B3873" t="s">
        <v>12</v>
      </c>
      <c r="C3873" t="s">
        <v>36</v>
      </c>
      <c r="D3873" t="s">
        <v>37</v>
      </c>
      <c r="E3873" t="s">
        <v>98</v>
      </c>
      <c r="F3873" t="s">
        <v>11</v>
      </c>
      <c r="G3873" s="35">
        <v>3</v>
      </c>
    </row>
    <row r="3874" spans="1:7" x14ac:dyDescent="0.35">
      <c r="A3874">
        <v>2012</v>
      </c>
      <c r="B3874" t="s">
        <v>12</v>
      </c>
      <c r="C3874" t="s">
        <v>36</v>
      </c>
      <c r="D3874" t="s">
        <v>37</v>
      </c>
      <c r="E3874" t="s">
        <v>98</v>
      </c>
      <c r="F3874" t="s">
        <v>11</v>
      </c>
    </row>
    <row r="3875" spans="1:7" x14ac:dyDescent="0.35">
      <c r="A3875">
        <v>2013</v>
      </c>
      <c r="B3875" t="s">
        <v>12</v>
      </c>
      <c r="C3875" t="s">
        <v>36</v>
      </c>
      <c r="D3875" t="s">
        <v>37</v>
      </c>
      <c r="E3875" t="s">
        <v>98</v>
      </c>
      <c r="F3875" t="s">
        <v>11</v>
      </c>
      <c r="G3875" s="35">
        <v>5</v>
      </c>
    </row>
    <row r="3876" spans="1:7" x14ac:dyDescent="0.35">
      <c r="A3876">
        <v>2014</v>
      </c>
      <c r="B3876" t="s">
        <v>12</v>
      </c>
      <c r="C3876" t="s">
        <v>36</v>
      </c>
      <c r="D3876" t="s">
        <v>37</v>
      </c>
      <c r="E3876" t="s">
        <v>98</v>
      </c>
      <c r="F3876" t="s">
        <v>11</v>
      </c>
    </row>
    <row r="3877" spans="1:7" x14ac:dyDescent="0.35">
      <c r="A3877">
        <v>2015</v>
      </c>
      <c r="B3877" t="s">
        <v>12</v>
      </c>
      <c r="C3877" t="s">
        <v>36</v>
      </c>
      <c r="D3877" t="s">
        <v>37</v>
      </c>
      <c r="E3877" t="s">
        <v>98</v>
      </c>
      <c r="F3877" t="s">
        <v>11</v>
      </c>
    </row>
    <row r="3878" spans="1:7" x14ac:dyDescent="0.35">
      <c r="A3878">
        <v>2016</v>
      </c>
      <c r="B3878" t="s">
        <v>12</v>
      </c>
      <c r="C3878" t="s">
        <v>36</v>
      </c>
      <c r="D3878" t="s">
        <v>37</v>
      </c>
      <c r="E3878" t="s">
        <v>98</v>
      </c>
      <c r="F3878" t="s">
        <v>11</v>
      </c>
    </row>
    <row r="3879" spans="1:7" x14ac:dyDescent="0.35">
      <c r="A3879">
        <v>2000</v>
      </c>
      <c r="B3879" t="s">
        <v>12</v>
      </c>
      <c r="C3879" t="s">
        <v>38</v>
      </c>
      <c r="D3879" t="s">
        <v>39</v>
      </c>
      <c r="E3879" t="s">
        <v>98</v>
      </c>
      <c r="F3879" t="s">
        <v>11</v>
      </c>
      <c r="G3879" s="35">
        <v>66</v>
      </c>
    </row>
    <row r="3880" spans="1:7" x14ac:dyDescent="0.35">
      <c r="A3880">
        <v>2001</v>
      </c>
      <c r="B3880" t="s">
        <v>12</v>
      </c>
      <c r="C3880" t="s">
        <v>38</v>
      </c>
      <c r="D3880" t="s">
        <v>39</v>
      </c>
      <c r="E3880" t="s">
        <v>98</v>
      </c>
      <c r="F3880" t="s">
        <v>11</v>
      </c>
      <c r="G3880" s="35">
        <v>70</v>
      </c>
    </row>
    <row r="3881" spans="1:7" x14ac:dyDescent="0.35">
      <c r="A3881">
        <v>2002</v>
      </c>
      <c r="B3881" t="s">
        <v>12</v>
      </c>
      <c r="C3881" t="s">
        <v>38</v>
      </c>
      <c r="D3881" t="s">
        <v>39</v>
      </c>
      <c r="E3881" t="s">
        <v>98</v>
      </c>
      <c r="F3881" t="s">
        <v>11</v>
      </c>
      <c r="G3881" s="35">
        <v>60</v>
      </c>
    </row>
    <row r="3882" spans="1:7" x14ac:dyDescent="0.35">
      <c r="A3882">
        <v>2003</v>
      </c>
      <c r="B3882" t="s">
        <v>12</v>
      </c>
      <c r="C3882" t="s">
        <v>38</v>
      </c>
      <c r="D3882" t="s">
        <v>39</v>
      </c>
      <c r="E3882" t="s">
        <v>98</v>
      </c>
      <c r="F3882" t="s">
        <v>11</v>
      </c>
    </row>
    <row r="3883" spans="1:7" x14ac:dyDescent="0.35">
      <c r="A3883">
        <v>2004</v>
      </c>
      <c r="B3883" t="s">
        <v>12</v>
      </c>
      <c r="C3883" t="s">
        <v>38</v>
      </c>
      <c r="D3883" t="s">
        <v>39</v>
      </c>
      <c r="E3883" t="s">
        <v>98</v>
      </c>
      <c r="F3883" t="s">
        <v>11</v>
      </c>
    </row>
    <row r="3884" spans="1:7" x14ac:dyDescent="0.35">
      <c r="A3884">
        <v>2005</v>
      </c>
      <c r="B3884" t="s">
        <v>12</v>
      </c>
      <c r="C3884" t="s">
        <v>38</v>
      </c>
      <c r="D3884" t="s">
        <v>39</v>
      </c>
      <c r="E3884" t="s">
        <v>98</v>
      </c>
      <c r="F3884" t="s">
        <v>11</v>
      </c>
    </row>
    <row r="3885" spans="1:7" x14ac:dyDescent="0.35">
      <c r="A3885">
        <v>2006</v>
      </c>
      <c r="B3885" t="s">
        <v>12</v>
      </c>
      <c r="C3885" t="s">
        <v>38</v>
      </c>
      <c r="D3885" t="s">
        <v>39</v>
      </c>
      <c r="E3885" t="s">
        <v>98</v>
      </c>
      <c r="F3885" t="s">
        <v>11</v>
      </c>
    </row>
    <row r="3886" spans="1:7" x14ac:dyDescent="0.35">
      <c r="A3886">
        <v>2007</v>
      </c>
      <c r="B3886" t="s">
        <v>12</v>
      </c>
      <c r="C3886" t="s">
        <v>38</v>
      </c>
      <c r="D3886" t="s">
        <v>39</v>
      </c>
      <c r="E3886" t="s">
        <v>98</v>
      </c>
      <c r="F3886" t="s">
        <v>11</v>
      </c>
    </row>
    <row r="3887" spans="1:7" x14ac:dyDescent="0.35">
      <c r="A3887">
        <v>2008</v>
      </c>
      <c r="B3887" t="s">
        <v>12</v>
      </c>
      <c r="C3887" t="s">
        <v>38</v>
      </c>
      <c r="D3887" t="s">
        <v>39</v>
      </c>
      <c r="E3887" t="s">
        <v>98</v>
      </c>
      <c r="F3887" t="s">
        <v>11</v>
      </c>
    </row>
    <row r="3888" spans="1:7" x14ac:dyDescent="0.35">
      <c r="A3888">
        <v>2009</v>
      </c>
      <c r="B3888" t="s">
        <v>12</v>
      </c>
      <c r="C3888" t="s">
        <v>38</v>
      </c>
      <c r="D3888" t="s">
        <v>39</v>
      </c>
      <c r="E3888" t="s">
        <v>98</v>
      </c>
      <c r="F3888" t="s">
        <v>11</v>
      </c>
      <c r="G3888" s="35">
        <v>108</v>
      </c>
    </row>
    <row r="3889" spans="1:7" x14ac:dyDescent="0.35">
      <c r="A3889">
        <v>2010</v>
      </c>
      <c r="B3889" t="s">
        <v>12</v>
      </c>
      <c r="C3889" t="s">
        <v>38</v>
      </c>
      <c r="D3889" t="s">
        <v>39</v>
      </c>
      <c r="E3889" t="s">
        <v>98</v>
      </c>
      <c r="F3889" t="s">
        <v>11</v>
      </c>
      <c r="G3889" s="35">
        <v>115</v>
      </c>
    </row>
    <row r="3890" spans="1:7" x14ac:dyDescent="0.35">
      <c r="A3890">
        <v>2011</v>
      </c>
      <c r="B3890" t="s">
        <v>12</v>
      </c>
      <c r="C3890" t="s">
        <v>38</v>
      </c>
      <c r="D3890" t="s">
        <v>39</v>
      </c>
      <c r="E3890" t="s">
        <v>98</v>
      </c>
      <c r="F3890" t="s">
        <v>11</v>
      </c>
      <c r="G3890" s="35">
        <v>80</v>
      </c>
    </row>
    <row r="3891" spans="1:7" x14ac:dyDescent="0.35">
      <c r="A3891">
        <v>2012</v>
      </c>
      <c r="B3891" t="s">
        <v>12</v>
      </c>
      <c r="C3891" t="s">
        <v>38</v>
      </c>
      <c r="D3891" t="s">
        <v>39</v>
      </c>
      <c r="E3891" t="s">
        <v>98</v>
      </c>
      <c r="F3891" t="s">
        <v>11</v>
      </c>
    </row>
    <row r="3892" spans="1:7" x14ac:dyDescent="0.35">
      <c r="A3892">
        <v>2013</v>
      </c>
      <c r="B3892" t="s">
        <v>12</v>
      </c>
      <c r="C3892" t="s">
        <v>38</v>
      </c>
      <c r="D3892" t="s">
        <v>39</v>
      </c>
      <c r="E3892" t="s">
        <v>98</v>
      </c>
      <c r="F3892" t="s">
        <v>11</v>
      </c>
    </row>
    <row r="3893" spans="1:7" x14ac:dyDescent="0.35">
      <c r="A3893">
        <v>2014</v>
      </c>
      <c r="B3893" t="s">
        <v>12</v>
      </c>
      <c r="C3893" t="s">
        <v>38</v>
      </c>
      <c r="D3893" t="s">
        <v>39</v>
      </c>
      <c r="E3893" t="s">
        <v>98</v>
      </c>
      <c r="F3893" t="s">
        <v>11</v>
      </c>
      <c r="G3893" s="35">
        <v>3</v>
      </c>
    </row>
    <row r="3894" spans="1:7" x14ac:dyDescent="0.35">
      <c r="A3894">
        <v>2015</v>
      </c>
      <c r="B3894" t="s">
        <v>12</v>
      </c>
      <c r="C3894" t="s">
        <v>38</v>
      </c>
      <c r="D3894" t="s">
        <v>39</v>
      </c>
      <c r="E3894" t="s">
        <v>98</v>
      </c>
      <c r="F3894" t="s">
        <v>11</v>
      </c>
    </row>
    <row r="3895" spans="1:7" x14ac:dyDescent="0.35">
      <c r="A3895">
        <v>2016</v>
      </c>
      <c r="B3895" t="s">
        <v>12</v>
      </c>
      <c r="C3895" t="s">
        <v>38</v>
      </c>
      <c r="D3895" t="s">
        <v>39</v>
      </c>
      <c r="E3895" t="s">
        <v>98</v>
      </c>
      <c r="F3895" t="s">
        <v>11</v>
      </c>
    </row>
    <row r="3896" spans="1:7" x14ac:dyDescent="0.35">
      <c r="A3896">
        <v>2000</v>
      </c>
      <c r="B3896" t="s">
        <v>12</v>
      </c>
      <c r="C3896" t="s">
        <v>13</v>
      </c>
      <c r="D3896" t="s">
        <v>14</v>
      </c>
      <c r="E3896" t="s">
        <v>98</v>
      </c>
      <c r="F3896" t="s">
        <v>11</v>
      </c>
    </row>
    <row r="3897" spans="1:7" x14ac:dyDescent="0.35">
      <c r="A3897">
        <v>2001</v>
      </c>
      <c r="B3897" t="s">
        <v>12</v>
      </c>
      <c r="C3897" t="s">
        <v>13</v>
      </c>
      <c r="D3897" t="s">
        <v>14</v>
      </c>
      <c r="E3897" t="s">
        <v>98</v>
      </c>
      <c r="F3897" t="s">
        <v>11</v>
      </c>
    </row>
    <row r="3898" spans="1:7" x14ac:dyDescent="0.35">
      <c r="A3898">
        <v>2002</v>
      </c>
      <c r="B3898" t="s">
        <v>12</v>
      </c>
      <c r="C3898" t="s">
        <v>13</v>
      </c>
      <c r="D3898" t="s">
        <v>14</v>
      </c>
      <c r="E3898" t="s">
        <v>98</v>
      </c>
      <c r="F3898" t="s">
        <v>11</v>
      </c>
    </row>
    <row r="3899" spans="1:7" x14ac:dyDescent="0.35">
      <c r="A3899">
        <v>2003</v>
      </c>
      <c r="B3899" t="s">
        <v>12</v>
      </c>
      <c r="C3899" t="s">
        <v>13</v>
      </c>
      <c r="D3899" t="s">
        <v>14</v>
      </c>
      <c r="E3899" t="s">
        <v>98</v>
      </c>
      <c r="F3899" t="s">
        <v>11</v>
      </c>
    </row>
    <row r="3900" spans="1:7" x14ac:dyDescent="0.35">
      <c r="A3900">
        <v>2004</v>
      </c>
      <c r="B3900" t="s">
        <v>12</v>
      </c>
      <c r="C3900" t="s">
        <v>13</v>
      </c>
      <c r="D3900" t="s">
        <v>14</v>
      </c>
      <c r="E3900" t="s">
        <v>98</v>
      </c>
      <c r="F3900" t="s">
        <v>11</v>
      </c>
    </row>
    <row r="3901" spans="1:7" x14ac:dyDescent="0.35">
      <c r="A3901">
        <v>2005</v>
      </c>
      <c r="B3901" t="s">
        <v>12</v>
      </c>
      <c r="C3901" t="s">
        <v>13</v>
      </c>
      <c r="D3901" t="s">
        <v>14</v>
      </c>
      <c r="E3901" t="s">
        <v>98</v>
      </c>
      <c r="F3901" t="s">
        <v>11</v>
      </c>
    </row>
    <row r="3902" spans="1:7" x14ac:dyDescent="0.35">
      <c r="A3902">
        <v>2006</v>
      </c>
      <c r="B3902" t="s">
        <v>12</v>
      </c>
      <c r="C3902" t="s">
        <v>13</v>
      </c>
      <c r="D3902" t="s">
        <v>14</v>
      </c>
      <c r="E3902" t="s">
        <v>98</v>
      </c>
      <c r="F3902" t="s">
        <v>11</v>
      </c>
    </row>
    <row r="3903" spans="1:7" x14ac:dyDescent="0.35">
      <c r="A3903">
        <v>2007</v>
      </c>
      <c r="B3903" t="s">
        <v>12</v>
      </c>
      <c r="C3903" t="s">
        <v>13</v>
      </c>
      <c r="D3903" t="s">
        <v>14</v>
      </c>
      <c r="E3903" t="s">
        <v>98</v>
      </c>
      <c r="F3903" t="s">
        <v>11</v>
      </c>
    </row>
    <row r="3904" spans="1:7" x14ac:dyDescent="0.35">
      <c r="A3904">
        <v>2008</v>
      </c>
      <c r="B3904" t="s">
        <v>12</v>
      </c>
      <c r="C3904" t="s">
        <v>13</v>
      </c>
      <c r="D3904" t="s">
        <v>14</v>
      </c>
      <c r="E3904" t="s">
        <v>98</v>
      </c>
      <c r="F3904" t="s">
        <v>11</v>
      </c>
    </row>
    <row r="3905" spans="1:7" x14ac:dyDescent="0.35">
      <c r="A3905">
        <v>2009</v>
      </c>
      <c r="B3905" t="s">
        <v>12</v>
      </c>
      <c r="C3905" t="s">
        <v>13</v>
      </c>
      <c r="D3905" t="s">
        <v>14</v>
      </c>
      <c r="E3905" t="s">
        <v>98</v>
      </c>
      <c r="F3905" t="s">
        <v>11</v>
      </c>
    </row>
    <row r="3906" spans="1:7" x14ac:dyDescent="0.35">
      <c r="A3906">
        <v>2010</v>
      </c>
      <c r="B3906" t="s">
        <v>12</v>
      </c>
      <c r="C3906" t="s">
        <v>13</v>
      </c>
      <c r="D3906" t="s">
        <v>14</v>
      </c>
      <c r="E3906" t="s">
        <v>98</v>
      </c>
      <c r="F3906" t="s">
        <v>11</v>
      </c>
    </row>
    <row r="3907" spans="1:7" x14ac:dyDescent="0.35">
      <c r="A3907">
        <v>2011</v>
      </c>
      <c r="B3907" t="s">
        <v>12</v>
      </c>
      <c r="C3907" t="s">
        <v>13</v>
      </c>
      <c r="D3907" t="s">
        <v>14</v>
      </c>
      <c r="E3907" t="s">
        <v>98</v>
      </c>
      <c r="F3907" t="s">
        <v>11</v>
      </c>
    </row>
    <row r="3908" spans="1:7" x14ac:dyDescent="0.35">
      <c r="A3908">
        <v>2012</v>
      </c>
      <c r="B3908" t="s">
        <v>12</v>
      </c>
      <c r="C3908" t="s">
        <v>13</v>
      </c>
      <c r="D3908" t="s">
        <v>14</v>
      </c>
      <c r="E3908" t="s">
        <v>98</v>
      </c>
      <c r="F3908" t="s">
        <v>11</v>
      </c>
    </row>
    <row r="3909" spans="1:7" x14ac:dyDescent="0.35">
      <c r="A3909">
        <v>2013</v>
      </c>
      <c r="B3909" t="s">
        <v>12</v>
      </c>
      <c r="C3909" t="s">
        <v>13</v>
      </c>
      <c r="D3909" t="s">
        <v>14</v>
      </c>
      <c r="E3909" t="s">
        <v>98</v>
      </c>
      <c r="F3909" t="s">
        <v>11</v>
      </c>
    </row>
    <row r="3910" spans="1:7" x14ac:dyDescent="0.35">
      <c r="A3910">
        <v>2014</v>
      </c>
      <c r="B3910" t="s">
        <v>12</v>
      </c>
      <c r="C3910" t="s">
        <v>13</v>
      </c>
      <c r="D3910" t="s">
        <v>14</v>
      </c>
      <c r="E3910" t="s">
        <v>98</v>
      </c>
      <c r="F3910" t="s">
        <v>11</v>
      </c>
    </row>
    <row r="3911" spans="1:7" x14ac:dyDescent="0.35">
      <c r="A3911">
        <v>2015</v>
      </c>
      <c r="B3911" t="s">
        <v>12</v>
      </c>
      <c r="C3911" t="s">
        <v>13</v>
      </c>
      <c r="D3911" t="s">
        <v>14</v>
      </c>
      <c r="E3911" t="s">
        <v>98</v>
      </c>
      <c r="F3911" t="s">
        <v>11</v>
      </c>
    </row>
    <row r="3912" spans="1:7" x14ac:dyDescent="0.35">
      <c r="A3912">
        <v>2016</v>
      </c>
      <c r="B3912" t="s">
        <v>12</v>
      </c>
      <c r="C3912" t="s">
        <v>13</v>
      </c>
      <c r="D3912" t="s">
        <v>14</v>
      </c>
      <c r="E3912" t="s">
        <v>98</v>
      </c>
      <c r="F3912" t="s">
        <v>11</v>
      </c>
    </row>
    <row r="3913" spans="1:7" x14ac:dyDescent="0.35">
      <c r="A3913">
        <v>2000</v>
      </c>
      <c r="B3913" t="s">
        <v>12</v>
      </c>
      <c r="C3913" t="s">
        <v>40</v>
      </c>
      <c r="D3913" t="s">
        <v>41</v>
      </c>
      <c r="E3913" t="s">
        <v>98</v>
      </c>
      <c r="F3913" t="s">
        <v>11</v>
      </c>
    </row>
    <row r="3914" spans="1:7" x14ac:dyDescent="0.35">
      <c r="A3914">
        <v>2001</v>
      </c>
      <c r="B3914" t="s">
        <v>12</v>
      </c>
      <c r="C3914" t="s">
        <v>40</v>
      </c>
      <c r="D3914" t="s">
        <v>41</v>
      </c>
      <c r="E3914" t="s">
        <v>98</v>
      </c>
      <c r="F3914" t="s">
        <v>11</v>
      </c>
    </row>
    <row r="3915" spans="1:7" x14ac:dyDescent="0.35">
      <c r="A3915">
        <v>2002</v>
      </c>
      <c r="B3915" t="s">
        <v>12</v>
      </c>
      <c r="C3915" t="s">
        <v>40</v>
      </c>
      <c r="D3915" t="s">
        <v>41</v>
      </c>
      <c r="E3915" t="s">
        <v>98</v>
      </c>
      <c r="F3915" t="s">
        <v>11</v>
      </c>
      <c r="G3915" s="35">
        <v>2</v>
      </c>
    </row>
    <row r="3916" spans="1:7" x14ac:dyDescent="0.35">
      <c r="A3916">
        <v>2003</v>
      </c>
      <c r="B3916" t="s">
        <v>12</v>
      </c>
      <c r="C3916" t="s">
        <v>40</v>
      </c>
      <c r="D3916" t="s">
        <v>41</v>
      </c>
      <c r="E3916" t="s">
        <v>98</v>
      </c>
      <c r="F3916" t="s">
        <v>11</v>
      </c>
    </row>
    <row r="3917" spans="1:7" x14ac:dyDescent="0.35">
      <c r="A3917">
        <v>2004</v>
      </c>
      <c r="B3917" t="s">
        <v>12</v>
      </c>
      <c r="C3917" t="s">
        <v>40</v>
      </c>
      <c r="D3917" t="s">
        <v>41</v>
      </c>
      <c r="E3917" t="s">
        <v>98</v>
      </c>
      <c r="F3917" t="s">
        <v>11</v>
      </c>
    </row>
    <row r="3918" spans="1:7" x14ac:dyDescent="0.35">
      <c r="A3918">
        <v>2005</v>
      </c>
      <c r="B3918" t="s">
        <v>12</v>
      </c>
      <c r="C3918" t="s">
        <v>40</v>
      </c>
      <c r="D3918" t="s">
        <v>41</v>
      </c>
      <c r="E3918" t="s">
        <v>98</v>
      </c>
      <c r="F3918" t="s">
        <v>11</v>
      </c>
    </row>
    <row r="3919" spans="1:7" x14ac:dyDescent="0.35">
      <c r="A3919">
        <v>2006</v>
      </c>
      <c r="B3919" t="s">
        <v>12</v>
      </c>
      <c r="C3919" t="s">
        <v>40</v>
      </c>
      <c r="D3919" t="s">
        <v>41</v>
      </c>
      <c r="E3919" t="s">
        <v>98</v>
      </c>
      <c r="F3919" t="s">
        <v>11</v>
      </c>
    </row>
    <row r="3920" spans="1:7" x14ac:dyDescent="0.35">
      <c r="A3920">
        <v>2007</v>
      </c>
      <c r="B3920" t="s">
        <v>12</v>
      </c>
      <c r="C3920" t="s">
        <v>40</v>
      </c>
      <c r="D3920" t="s">
        <v>41</v>
      </c>
      <c r="E3920" t="s">
        <v>98</v>
      </c>
      <c r="F3920" t="s">
        <v>11</v>
      </c>
    </row>
    <row r="3921" spans="1:7" x14ac:dyDescent="0.35">
      <c r="A3921">
        <v>2008</v>
      </c>
      <c r="B3921" t="s">
        <v>12</v>
      </c>
      <c r="C3921" t="s">
        <v>40</v>
      </c>
      <c r="D3921" t="s">
        <v>41</v>
      </c>
      <c r="E3921" t="s">
        <v>98</v>
      </c>
      <c r="F3921" t="s">
        <v>11</v>
      </c>
    </row>
    <row r="3922" spans="1:7" x14ac:dyDescent="0.35">
      <c r="A3922">
        <v>2009</v>
      </c>
      <c r="B3922" t="s">
        <v>12</v>
      </c>
      <c r="C3922" t="s">
        <v>40</v>
      </c>
      <c r="D3922" t="s">
        <v>41</v>
      </c>
      <c r="E3922" t="s">
        <v>98</v>
      </c>
      <c r="F3922" t="s">
        <v>11</v>
      </c>
    </row>
    <row r="3923" spans="1:7" x14ac:dyDescent="0.35">
      <c r="A3923">
        <v>2010</v>
      </c>
      <c r="B3923" t="s">
        <v>12</v>
      </c>
      <c r="C3923" t="s">
        <v>40</v>
      </c>
      <c r="D3923" t="s">
        <v>41</v>
      </c>
      <c r="E3923" t="s">
        <v>98</v>
      </c>
      <c r="F3923" t="s">
        <v>11</v>
      </c>
    </row>
    <row r="3924" spans="1:7" x14ac:dyDescent="0.35">
      <c r="A3924">
        <v>2011</v>
      </c>
      <c r="B3924" t="s">
        <v>12</v>
      </c>
      <c r="C3924" t="s">
        <v>40</v>
      </c>
      <c r="D3924" t="s">
        <v>41</v>
      </c>
      <c r="E3924" t="s">
        <v>98</v>
      </c>
      <c r="F3924" t="s">
        <v>11</v>
      </c>
    </row>
    <row r="3925" spans="1:7" x14ac:dyDescent="0.35">
      <c r="A3925">
        <v>2012</v>
      </c>
      <c r="B3925" t="s">
        <v>12</v>
      </c>
      <c r="C3925" t="s">
        <v>40</v>
      </c>
      <c r="D3925" t="s">
        <v>41</v>
      </c>
      <c r="E3925" t="s">
        <v>98</v>
      </c>
      <c r="F3925" t="s">
        <v>11</v>
      </c>
    </row>
    <row r="3926" spans="1:7" x14ac:dyDescent="0.35">
      <c r="A3926">
        <v>2013</v>
      </c>
      <c r="B3926" t="s">
        <v>12</v>
      </c>
      <c r="C3926" t="s">
        <v>40</v>
      </c>
      <c r="D3926" t="s">
        <v>41</v>
      </c>
      <c r="E3926" t="s">
        <v>98</v>
      </c>
      <c r="F3926" t="s">
        <v>11</v>
      </c>
    </row>
    <row r="3927" spans="1:7" x14ac:dyDescent="0.35">
      <c r="A3927">
        <v>2014</v>
      </c>
      <c r="B3927" t="s">
        <v>12</v>
      </c>
      <c r="C3927" t="s">
        <v>40</v>
      </c>
      <c r="D3927" t="s">
        <v>41</v>
      </c>
      <c r="E3927" t="s">
        <v>98</v>
      </c>
      <c r="F3927" t="s">
        <v>11</v>
      </c>
    </row>
    <row r="3928" spans="1:7" x14ac:dyDescent="0.35">
      <c r="A3928">
        <v>2015</v>
      </c>
      <c r="B3928" t="s">
        <v>12</v>
      </c>
      <c r="C3928" t="s">
        <v>40</v>
      </c>
      <c r="D3928" t="s">
        <v>41</v>
      </c>
      <c r="E3928" t="s">
        <v>98</v>
      </c>
      <c r="F3928" t="s">
        <v>11</v>
      </c>
    </row>
    <row r="3929" spans="1:7" x14ac:dyDescent="0.35">
      <c r="A3929">
        <v>2016</v>
      </c>
      <c r="B3929" t="s">
        <v>12</v>
      </c>
      <c r="C3929" t="s">
        <v>40</v>
      </c>
      <c r="D3929" t="s">
        <v>41</v>
      </c>
      <c r="E3929" t="s">
        <v>98</v>
      </c>
      <c r="F3929" t="s">
        <v>11</v>
      </c>
    </row>
    <row r="3930" spans="1:7" x14ac:dyDescent="0.35">
      <c r="A3930">
        <v>2000</v>
      </c>
      <c r="B3930" t="s">
        <v>12</v>
      </c>
      <c r="C3930" t="s">
        <v>42</v>
      </c>
      <c r="D3930" t="s">
        <v>43</v>
      </c>
      <c r="E3930" t="s">
        <v>98</v>
      </c>
      <c r="F3930" t="s">
        <v>11</v>
      </c>
    </row>
    <row r="3931" spans="1:7" x14ac:dyDescent="0.35">
      <c r="A3931">
        <v>2001</v>
      </c>
      <c r="B3931" t="s">
        <v>12</v>
      </c>
      <c r="C3931" t="s">
        <v>42</v>
      </c>
      <c r="D3931" t="s">
        <v>43</v>
      </c>
      <c r="E3931" t="s">
        <v>98</v>
      </c>
      <c r="F3931" t="s">
        <v>11</v>
      </c>
    </row>
    <row r="3932" spans="1:7" x14ac:dyDescent="0.35">
      <c r="A3932">
        <v>2002</v>
      </c>
      <c r="B3932" t="s">
        <v>12</v>
      </c>
      <c r="C3932" t="s">
        <v>42</v>
      </c>
      <c r="D3932" t="s">
        <v>43</v>
      </c>
      <c r="E3932" t="s">
        <v>98</v>
      </c>
      <c r="F3932" t="s">
        <v>11</v>
      </c>
      <c r="G3932" s="35">
        <v>3</v>
      </c>
    </row>
    <row r="3933" spans="1:7" x14ac:dyDescent="0.35">
      <c r="A3933">
        <v>2003</v>
      </c>
      <c r="B3933" t="s">
        <v>12</v>
      </c>
      <c r="C3933" t="s">
        <v>42</v>
      </c>
      <c r="D3933" t="s">
        <v>43</v>
      </c>
      <c r="E3933" t="s">
        <v>98</v>
      </c>
      <c r="F3933" t="s">
        <v>11</v>
      </c>
    </row>
    <row r="3934" spans="1:7" x14ac:dyDescent="0.35">
      <c r="A3934">
        <v>2004</v>
      </c>
      <c r="B3934" t="s">
        <v>12</v>
      </c>
      <c r="C3934" t="s">
        <v>42</v>
      </c>
      <c r="D3934" t="s">
        <v>43</v>
      </c>
      <c r="E3934" t="s">
        <v>98</v>
      </c>
      <c r="F3934" t="s">
        <v>11</v>
      </c>
    </row>
    <row r="3935" spans="1:7" x14ac:dyDescent="0.35">
      <c r="A3935">
        <v>2005</v>
      </c>
      <c r="B3935" t="s">
        <v>12</v>
      </c>
      <c r="C3935" t="s">
        <v>42</v>
      </c>
      <c r="D3935" t="s">
        <v>43</v>
      </c>
      <c r="E3935" t="s">
        <v>98</v>
      </c>
      <c r="F3935" t="s">
        <v>11</v>
      </c>
    </row>
    <row r="3936" spans="1:7" x14ac:dyDescent="0.35">
      <c r="A3936">
        <v>2006</v>
      </c>
      <c r="B3936" t="s">
        <v>12</v>
      </c>
      <c r="C3936" t="s">
        <v>42</v>
      </c>
      <c r="D3936" t="s">
        <v>43</v>
      </c>
      <c r="E3936" t="s">
        <v>98</v>
      </c>
      <c r="F3936" t="s">
        <v>11</v>
      </c>
    </row>
    <row r="3937" spans="1:6" x14ac:dyDescent="0.35">
      <c r="A3937">
        <v>2007</v>
      </c>
      <c r="B3937" t="s">
        <v>12</v>
      </c>
      <c r="C3937" t="s">
        <v>42</v>
      </c>
      <c r="D3937" t="s">
        <v>43</v>
      </c>
      <c r="E3937" t="s">
        <v>98</v>
      </c>
      <c r="F3937" t="s">
        <v>11</v>
      </c>
    </row>
    <row r="3938" spans="1:6" x14ac:dyDescent="0.35">
      <c r="A3938">
        <v>2008</v>
      </c>
      <c r="B3938" t="s">
        <v>12</v>
      </c>
      <c r="C3938" t="s">
        <v>42</v>
      </c>
      <c r="D3938" t="s">
        <v>43</v>
      </c>
      <c r="E3938" t="s">
        <v>98</v>
      </c>
      <c r="F3938" t="s">
        <v>11</v>
      </c>
    </row>
    <row r="3939" spans="1:6" x14ac:dyDescent="0.35">
      <c r="A3939">
        <v>2009</v>
      </c>
      <c r="B3939" t="s">
        <v>12</v>
      </c>
      <c r="C3939" t="s">
        <v>42</v>
      </c>
      <c r="D3939" t="s">
        <v>43</v>
      </c>
      <c r="E3939" t="s">
        <v>98</v>
      </c>
      <c r="F3939" t="s">
        <v>11</v>
      </c>
    </row>
    <row r="3940" spans="1:6" x14ac:dyDescent="0.35">
      <c r="A3940">
        <v>2010</v>
      </c>
      <c r="B3940" t="s">
        <v>12</v>
      </c>
      <c r="C3940" t="s">
        <v>42</v>
      </c>
      <c r="D3940" t="s">
        <v>43</v>
      </c>
      <c r="E3940" t="s">
        <v>98</v>
      </c>
      <c r="F3940" t="s">
        <v>11</v>
      </c>
    </row>
    <row r="3941" spans="1:6" x14ac:dyDescent="0.35">
      <c r="A3941">
        <v>2011</v>
      </c>
      <c r="B3941" t="s">
        <v>12</v>
      </c>
      <c r="C3941" t="s">
        <v>42</v>
      </c>
      <c r="D3941" t="s">
        <v>43</v>
      </c>
      <c r="E3941" t="s">
        <v>98</v>
      </c>
      <c r="F3941" t="s">
        <v>11</v>
      </c>
    </row>
    <row r="3942" spans="1:6" x14ac:dyDescent="0.35">
      <c r="A3942">
        <v>2012</v>
      </c>
      <c r="B3942" t="s">
        <v>12</v>
      </c>
      <c r="C3942" t="s">
        <v>42</v>
      </c>
      <c r="D3942" t="s">
        <v>43</v>
      </c>
      <c r="E3942" t="s">
        <v>98</v>
      </c>
      <c r="F3942" t="s">
        <v>11</v>
      </c>
    </row>
    <row r="3943" spans="1:6" x14ac:dyDescent="0.35">
      <c r="A3943">
        <v>2013</v>
      </c>
      <c r="B3943" t="s">
        <v>12</v>
      </c>
      <c r="C3943" t="s">
        <v>42</v>
      </c>
      <c r="D3943" t="s">
        <v>43</v>
      </c>
      <c r="E3943" t="s">
        <v>98</v>
      </c>
      <c r="F3943" t="s">
        <v>11</v>
      </c>
    </row>
    <row r="3944" spans="1:6" x14ac:dyDescent="0.35">
      <c r="A3944">
        <v>2014</v>
      </c>
      <c r="B3944" t="s">
        <v>12</v>
      </c>
      <c r="C3944" t="s">
        <v>42</v>
      </c>
      <c r="D3944" t="s">
        <v>43</v>
      </c>
      <c r="E3944" t="s">
        <v>98</v>
      </c>
      <c r="F3944" t="s">
        <v>11</v>
      </c>
    </row>
    <row r="3945" spans="1:6" x14ac:dyDescent="0.35">
      <c r="A3945">
        <v>2015</v>
      </c>
      <c r="B3945" t="s">
        <v>12</v>
      </c>
      <c r="C3945" t="s">
        <v>42</v>
      </c>
      <c r="D3945" t="s">
        <v>43</v>
      </c>
      <c r="E3945" t="s">
        <v>98</v>
      </c>
      <c r="F3945" t="s">
        <v>11</v>
      </c>
    </row>
    <row r="3946" spans="1:6" x14ac:dyDescent="0.35">
      <c r="A3946">
        <v>2016</v>
      </c>
      <c r="B3946" t="s">
        <v>12</v>
      </c>
      <c r="C3946" t="s">
        <v>42</v>
      </c>
      <c r="D3946" t="s">
        <v>43</v>
      </c>
      <c r="E3946" t="s">
        <v>98</v>
      </c>
      <c r="F3946" t="s">
        <v>11</v>
      </c>
    </row>
    <row r="3947" spans="1:6" x14ac:dyDescent="0.35">
      <c r="A3947">
        <v>2000</v>
      </c>
      <c r="B3947" t="s">
        <v>12</v>
      </c>
      <c r="C3947" t="s">
        <v>44</v>
      </c>
      <c r="D3947" t="s">
        <v>45</v>
      </c>
      <c r="E3947" t="s">
        <v>98</v>
      </c>
      <c r="F3947" t="s">
        <v>11</v>
      </c>
    </row>
    <row r="3948" spans="1:6" x14ac:dyDescent="0.35">
      <c r="A3948">
        <v>2001</v>
      </c>
      <c r="B3948" t="s">
        <v>12</v>
      </c>
      <c r="C3948" t="s">
        <v>44</v>
      </c>
      <c r="D3948" t="s">
        <v>45</v>
      </c>
      <c r="E3948" t="s">
        <v>98</v>
      </c>
      <c r="F3948" t="s">
        <v>11</v>
      </c>
    </row>
    <row r="3949" spans="1:6" x14ac:dyDescent="0.35">
      <c r="A3949">
        <v>2002</v>
      </c>
      <c r="B3949" t="s">
        <v>12</v>
      </c>
      <c r="C3949" t="s">
        <v>44</v>
      </c>
      <c r="D3949" t="s">
        <v>45</v>
      </c>
      <c r="E3949" t="s">
        <v>98</v>
      </c>
      <c r="F3949" t="s">
        <v>11</v>
      </c>
    </row>
    <row r="3950" spans="1:6" x14ac:dyDescent="0.35">
      <c r="A3950">
        <v>2003</v>
      </c>
      <c r="B3950" t="s">
        <v>12</v>
      </c>
      <c r="C3950" t="s">
        <v>44</v>
      </c>
      <c r="D3950" t="s">
        <v>45</v>
      </c>
      <c r="E3950" t="s">
        <v>98</v>
      </c>
      <c r="F3950" t="s">
        <v>11</v>
      </c>
    </row>
    <row r="3951" spans="1:6" x14ac:dyDescent="0.35">
      <c r="A3951">
        <v>2004</v>
      </c>
      <c r="B3951" t="s">
        <v>12</v>
      </c>
      <c r="C3951" t="s">
        <v>44</v>
      </c>
      <c r="D3951" t="s">
        <v>45</v>
      </c>
      <c r="E3951" t="s">
        <v>98</v>
      </c>
      <c r="F3951" t="s">
        <v>11</v>
      </c>
    </row>
    <row r="3952" spans="1:6" x14ac:dyDescent="0.35">
      <c r="A3952">
        <v>2005</v>
      </c>
      <c r="B3952" t="s">
        <v>12</v>
      </c>
      <c r="C3952" t="s">
        <v>44</v>
      </c>
      <c r="D3952" t="s">
        <v>45</v>
      </c>
      <c r="E3952" t="s">
        <v>98</v>
      </c>
      <c r="F3952" t="s">
        <v>11</v>
      </c>
    </row>
    <row r="3953" spans="1:7" x14ac:dyDescent="0.35">
      <c r="A3953">
        <v>2006</v>
      </c>
      <c r="B3953" t="s">
        <v>12</v>
      </c>
      <c r="C3953" t="s">
        <v>44</v>
      </c>
      <c r="D3953" t="s">
        <v>45</v>
      </c>
      <c r="E3953" t="s">
        <v>98</v>
      </c>
      <c r="F3953" t="s">
        <v>11</v>
      </c>
    </row>
    <row r="3954" spans="1:7" x14ac:dyDescent="0.35">
      <c r="A3954">
        <v>2007</v>
      </c>
      <c r="B3954" t="s">
        <v>12</v>
      </c>
      <c r="C3954" t="s">
        <v>44</v>
      </c>
      <c r="D3954" t="s">
        <v>45</v>
      </c>
      <c r="E3954" t="s">
        <v>98</v>
      </c>
      <c r="F3954" t="s">
        <v>11</v>
      </c>
    </row>
    <row r="3955" spans="1:7" x14ac:dyDescent="0.35">
      <c r="A3955">
        <v>2008</v>
      </c>
      <c r="B3955" t="s">
        <v>12</v>
      </c>
      <c r="C3955" t="s">
        <v>44</v>
      </c>
      <c r="D3955" t="s">
        <v>45</v>
      </c>
      <c r="E3955" t="s">
        <v>98</v>
      </c>
      <c r="F3955" t="s">
        <v>11</v>
      </c>
    </row>
    <row r="3956" spans="1:7" x14ac:dyDescent="0.35">
      <c r="A3956">
        <v>2009</v>
      </c>
      <c r="B3956" t="s">
        <v>12</v>
      </c>
      <c r="C3956" t="s">
        <v>44</v>
      </c>
      <c r="D3956" t="s">
        <v>45</v>
      </c>
      <c r="E3956" t="s">
        <v>98</v>
      </c>
      <c r="F3956" t="s">
        <v>11</v>
      </c>
    </row>
    <row r="3957" spans="1:7" x14ac:dyDescent="0.35">
      <c r="A3957">
        <v>2010</v>
      </c>
      <c r="B3957" t="s">
        <v>12</v>
      </c>
      <c r="C3957" t="s">
        <v>44</v>
      </c>
      <c r="D3957" t="s">
        <v>45</v>
      </c>
      <c r="E3957" t="s">
        <v>98</v>
      </c>
      <c r="F3957" t="s">
        <v>11</v>
      </c>
    </row>
    <row r="3958" spans="1:7" x14ac:dyDescent="0.35">
      <c r="A3958">
        <v>2011</v>
      </c>
      <c r="B3958" t="s">
        <v>12</v>
      </c>
      <c r="C3958" t="s">
        <v>44</v>
      </c>
      <c r="D3958" t="s">
        <v>45</v>
      </c>
      <c r="E3958" t="s">
        <v>98</v>
      </c>
      <c r="F3958" t="s">
        <v>11</v>
      </c>
    </row>
    <row r="3959" spans="1:7" x14ac:dyDescent="0.35">
      <c r="A3959">
        <v>2012</v>
      </c>
      <c r="B3959" t="s">
        <v>12</v>
      </c>
      <c r="C3959" t="s">
        <v>44</v>
      </c>
      <c r="D3959" t="s">
        <v>45</v>
      </c>
      <c r="E3959" t="s">
        <v>98</v>
      </c>
      <c r="F3959" t="s">
        <v>11</v>
      </c>
    </row>
    <row r="3960" spans="1:7" x14ac:dyDescent="0.35">
      <c r="A3960">
        <v>2013</v>
      </c>
      <c r="B3960" t="s">
        <v>12</v>
      </c>
      <c r="C3960" t="s">
        <v>44</v>
      </c>
      <c r="D3960" t="s">
        <v>45</v>
      </c>
      <c r="E3960" t="s">
        <v>98</v>
      </c>
      <c r="F3960" t="s">
        <v>11</v>
      </c>
    </row>
    <row r="3961" spans="1:7" x14ac:dyDescent="0.35">
      <c r="A3961">
        <v>2014</v>
      </c>
      <c r="B3961" t="s">
        <v>12</v>
      </c>
      <c r="C3961" t="s">
        <v>44</v>
      </c>
      <c r="D3961" t="s">
        <v>45</v>
      </c>
      <c r="E3961" t="s">
        <v>98</v>
      </c>
      <c r="F3961" t="s">
        <v>11</v>
      </c>
    </row>
    <row r="3962" spans="1:7" x14ac:dyDescent="0.35">
      <c r="A3962">
        <v>2015</v>
      </c>
      <c r="B3962" t="s">
        <v>12</v>
      </c>
      <c r="C3962" t="s">
        <v>44</v>
      </c>
      <c r="D3962" t="s">
        <v>45</v>
      </c>
      <c r="E3962" t="s">
        <v>98</v>
      </c>
      <c r="F3962" t="s">
        <v>11</v>
      </c>
    </row>
    <row r="3963" spans="1:7" x14ac:dyDescent="0.35">
      <c r="A3963">
        <v>2016</v>
      </c>
      <c r="B3963" t="s">
        <v>12</v>
      </c>
      <c r="C3963" t="s">
        <v>44</v>
      </c>
      <c r="D3963" t="s">
        <v>45</v>
      </c>
      <c r="E3963" t="s">
        <v>98</v>
      </c>
      <c r="F3963" t="s">
        <v>11</v>
      </c>
    </row>
    <row r="3964" spans="1:7" x14ac:dyDescent="0.35">
      <c r="A3964">
        <v>2000</v>
      </c>
      <c r="B3964" t="s">
        <v>7</v>
      </c>
      <c r="C3964" t="s">
        <v>46</v>
      </c>
      <c r="D3964" t="s">
        <v>47</v>
      </c>
      <c r="E3964" t="s">
        <v>98</v>
      </c>
      <c r="F3964" t="s">
        <v>11</v>
      </c>
      <c r="G3964" s="35">
        <v>10</v>
      </c>
    </row>
    <row r="3965" spans="1:7" x14ac:dyDescent="0.35">
      <c r="A3965">
        <v>2001</v>
      </c>
      <c r="B3965" t="s">
        <v>7</v>
      </c>
      <c r="C3965" t="s">
        <v>46</v>
      </c>
      <c r="D3965" t="s">
        <v>47</v>
      </c>
      <c r="E3965" t="s">
        <v>98</v>
      </c>
      <c r="F3965" t="s">
        <v>11</v>
      </c>
      <c r="G3965" s="35">
        <v>34</v>
      </c>
    </row>
    <row r="3966" spans="1:7" x14ac:dyDescent="0.35">
      <c r="A3966">
        <v>2002</v>
      </c>
      <c r="B3966" t="s">
        <v>7</v>
      </c>
      <c r="C3966" t="s">
        <v>46</v>
      </c>
      <c r="D3966" t="s">
        <v>47</v>
      </c>
      <c r="E3966" t="s">
        <v>98</v>
      </c>
      <c r="F3966" t="s">
        <v>11</v>
      </c>
      <c r="G3966" s="35">
        <v>5</v>
      </c>
    </row>
    <row r="3967" spans="1:7" x14ac:dyDescent="0.35">
      <c r="A3967">
        <v>2003</v>
      </c>
      <c r="B3967" t="s">
        <v>7</v>
      </c>
      <c r="C3967" t="s">
        <v>46</v>
      </c>
      <c r="D3967" t="s">
        <v>47</v>
      </c>
      <c r="E3967" t="s">
        <v>98</v>
      </c>
      <c r="F3967" t="s">
        <v>11</v>
      </c>
      <c r="G3967" s="35">
        <v>24</v>
      </c>
    </row>
    <row r="3968" spans="1:7" x14ac:dyDescent="0.35">
      <c r="A3968">
        <v>2004</v>
      </c>
      <c r="B3968" t="s">
        <v>7</v>
      </c>
      <c r="C3968" t="s">
        <v>46</v>
      </c>
      <c r="D3968" t="s">
        <v>47</v>
      </c>
      <c r="E3968" t="s">
        <v>98</v>
      </c>
      <c r="F3968" t="s">
        <v>11</v>
      </c>
      <c r="G3968" s="35">
        <v>259</v>
      </c>
    </row>
    <row r="3969" spans="1:7" x14ac:dyDescent="0.35">
      <c r="A3969">
        <v>2005</v>
      </c>
      <c r="B3969" t="s">
        <v>7</v>
      </c>
      <c r="C3969" t="s">
        <v>46</v>
      </c>
      <c r="D3969" t="s">
        <v>47</v>
      </c>
      <c r="E3969" t="s">
        <v>98</v>
      </c>
      <c r="F3969" t="s">
        <v>11</v>
      </c>
      <c r="G3969" s="35">
        <v>191</v>
      </c>
    </row>
    <row r="3970" spans="1:7" x14ac:dyDescent="0.35">
      <c r="A3970">
        <v>2006</v>
      </c>
      <c r="B3970" t="s">
        <v>7</v>
      </c>
      <c r="C3970" t="s">
        <v>46</v>
      </c>
      <c r="D3970" t="s">
        <v>47</v>
      </c>
      <c r="E3970" t="s">
        <v>98</v>
      </c>
      <c r="F3970" t="s">
        <v>11</v>
      </c>
      <c r="G3970" s="35">
        <v>69</v>
      </c>
    </row>
    <row r="3971" spans="1:7" x14ac:dyDescent="0.35">
      <c r="A3971">
        <v>2007</v>
      </c>
      <c r="B3971" t="s">
        <v>7</v>
      </c>
      <c r="C3971" t="s">
        <v>46</v>
      </c>
      <c r="D3971" t="s">
        <v>47</v>
      </c>
      <c r="E3971" t="s">
        <v>98</v>
      </c>
      <c r="F3971" t="s">
        <v>11</v>
      </c>
      <c r="G3971" s="35">
        <v>219</v>
      </c>
    </row>
    <row r="3972" spans="1:7" x14ac:dyDescent="0.35">
      <c r="A3972">
        <v>2008</v>
      </c>
      <c r="B3972" t="s">
        <v>7</v>
      </c>
      <c r="C3972" t="s">
        <v>46</v>
      </c>
      <c r="D3972" t="s">
        <v>47</v>
      </c>
      <c r="E3972" t="s">
        <v>98</v>
      </c>
      <c r="F3972" t="s">
        <v>11</v>
      </c>
      <c r="G3972" s="35">
        <v>398</v>
      </c>
    </row>
    <row r="3973" spans="1:7" x14ac:dyDescent="0.35">
      <c r="A3973">
        <v>2009</v>
      </c>
      <c r="B3973" t="s">
        <v>7</v>
      </c>
      <c r="C3973" t="s">
        <v>46</v>
      </c>
      <c r="D3973" t="s">
        <v>47</v>
      </c>
      <c r="E3973" t="s">
        <v>98</v>
      </c>
      <c r="F3973" t="s">
        <v>11</v>
      </c>
      <c r="G3973" s="35">
        <v>216</v>
      </c>
    </row>
    <row r="3974" spans="1:7" x14ac:dyDescent="0.35">
      <c r="A3974">
        <v>2010</v>
      </c>
      <c r="B3974" t="s">
        <v>7</v>
      </c>
      <c r="C3974" t="s">
        <v>46</v>
      </c>
      <c r="D3974" t="s">
        <v>47</v>
      </c>
      <c r="E3974" t="s">
        <v>98</v>
      </c>
      <c r="F3974" t="s">
        <v>11</v>
      </c>
    </row>
    <row r="3975" spans="1:7" x14ac:dyDescent="0.35">
      <c r="A3975">
        <v>2011</v>
      </c>
      <c r="B3975" t="s">
        <v>7</v>
      </c>
      <c r="C3975" t="s">
        <v>46</v>
      </c>
      <c r="D3975" t="s">
        <v>47</v>
      </c>
      <c r="E3975" t="s">
        <v>98</v>
      </c>
      <c r="F3975" t="s">
        <v>11</v>
      </c>
    </row>
    <row r="3976" spans="1:7" x14ac:dyDescent="0.35">
      <c r="A3976">
        <v>2012</v>
      </c>
      <c r="B3976" t="s">
        <v>7</v>
      </c>
      <c r="C3976" t="s">
        <v>46</v>
      </c>
      <c r="D3976" t="s">
        <v>47</v>
      </c>
      <c r="E3976" t="s">
        <v>98</v>
      </c>
      <c r="F3976" t="s">
        <v>11</v>
      </c>
      <c r="G3976" s="35">
        <v>119</v>
      </c>
    </row>
    <row r="3977" spans="1:7" x14ac:dyDescent="0.35">
      <c r="A3977">
        <v>2013</v>
      </c>
      <c r="B3977" t="s">
        <v>7</v>
      </c>
      <c r="C3977" t="s">
        <v>46</v>
      </c>
      <c r="D3977" t="s">
        <v>47</v>
      </c>
      <c r="E3977" t="s">
        <v>98</v>
      </c>
      <c r="F3977" t="s">
        <v>11</v>
      </c>
    </row>
    <row r="3978" spans="1:7" x14ac:dyDescent="0.35">
      <c r="A3978">
        <v>2014</v>
      </c>
      <c r="B3978" t="s">
        <v>7</v>
      </c>
      <c r="C3978" t="s">
        <v>46</v>
      </c>
      <c r="D3978" t="s">
        <v>47</v>
      </c>
      <c r="E3978" t="s">
        <v>98</v>
      </c>
      <c r="F3978" t="s">
        <v>11</v>
      </c>
    </row>
    <row r="3979" spans="1:7" x14ac:dyDescent="0.35">
      <c r="A3979">
        <v>2015</v>
      </c>
      <c r="B3979" t="s">
        <v>7</v>
      </c>
      <c r="C3979" t="s">
        <v>46</v>
      </c>
      <c r="D3979" t="s">
        <v>47</v>
      </c>
      <c r="E3979" t="s">
        <v>98</v>
      </c>
      <c r="F3979" t="s">
        <v>11</v>
      </c>
      <c r="G3979" s="35">
        <v>25</v>
      </c>
    </row>
    <row r="3980" spans="1:7" x14ac:dyDescent="0.35">
      <c r="A3980">
        <v>2016</v>
      </c>
      <c r="B3980" t="s">
        <v>7</v>
      </c>
      <c r="C3980" t="s">
        <v>46</v>
      </c>
      <c r="D3980" t="s">
        <v>47</v>
      </c>
      <c r="E3980" t="s">
        <v>98</v>
      </c>
      <c r="F3980" t="s">
        <v>11</v>
      </c>
      <c r="G3980" s="35">
        <v>40</v>
      </c>
    </row>
    <row r="3981" spans="1:7" x14ac:dyDescent="0.35">
      <c r="A3981">
        <v>2000</v>
      </c>
      <c r="B3981" t="s">
        <v>48</v>
      </c>
      <c r="C3981" t="s">
        <v>49</v>
      </c>
      <c r="D3981" t="s">
        <v>50</v>
      </c>
      <c r="E3981" t="s">
        <v>98</v>
      </c>
      <c r="F3981" t="s">
        <v>11</v>
      </c>
      <c r="G3981" s="35">
        <v>28</v>
      </c>
    </row>
    <row r="3982" spans="1:7" x14ac:dyDescent="0.35">
      <c r="A3982">
        <v>2001</v>
      </c>
      <c r="B3982" t="s">
        <v>48</v>
      </c>
      <c r="C3982" t="s">
        <v>49</v>
      </c>
      <c r="D3982" t="s">
        <v>50</v>
      </c>
      <c r="E3982" t="s">
        <v>98</v>
      </c>
      <c r="F3982" t="s">
        <v>11</v>
      </c>
      <c r="G3982" s="35">
        <v>10</v>
      </c>
    </row>
    <row r="3983" spans="1:7" x14ac:dyDescent="0.35">
      <c r="A3983">
        <v>2002</v>
      </c>
      <c r="B3983" t="s">
        <v>48</v>
      </c>
      <c r="C3983" t="s">
        <v>49</v>
      </c>
      <c r="D3983" t="s">
        <v>50</v>
      </c>
      <c r="E3983" t="s">
        <v>98</v>
      </c>
      <c r="F3983" t="s">
        <v>11</v>
      </c>
    </row>
    <row r="3984" spans="1:7" x14ac:dyDescent="0.35">
      <c r="A3984">
        <v>2003</v>
      </c>
      <c r="B3984" t="s">
        <v>48</v>
      </c>
      <c r="C3984" t="s">
        <v>49</v>
      </c>
      <c r="D3984" t="s">
        <v>50</v>
      </c>
      <c r="E3984" t="s">
        <v>98</v>
      </c>
      <c r="F3984" t="s">
        <v>11</v>
      </c>
      <c r="G3984" s="35">
        <v>161</v>
      </c>
    </row>
    <row r="3985" spans="1:7" x14ac:dyDescent="0.35">
      <c r="A3985">
        <v>2004</v>
      </c>
      <c r="B3985" t="s">
        <v>48</v>
      </c>
      <c r="C3985" t="s">
        <v>49</v>
      </c>
      <c r="D3985" t="s">
        <v>50</v>
      </c>
      <c r="E3985" t="s">
        <v>98</v>
      </c>
      <c r="F3985" t="s">
        <v>11</v>
      </c>
      <c r="G3985" s="35">
        <v>369</v>
      </c>
    </row>
    <row r="3986" spans="1:7" x14ac:dyDescent="0.35">
      <c r="A3986">
        <v>2005</v>
      </c>
      <c r="B3986" t="s">
        <v>48</v>
      </c>
      <c r="C3986" t="s">
        <v>49</v>
      </c>
      <c r="D3986" t="s">
        <v>50</v>
      </c>
      <c r="E3986" t="s">
        <v>98</v>
      </c>
      <c r="F3986" t="s">
        <v>11</v>
      </c>
      <c r="G3986" s="35">
        <v>437</v>
      </c>
    </row>
    <row r="3987" spans="1:7" x14ac:dyDescent="0.35">
      <c r="A3987">
        <v>2006</v>
      </c>
      <c r="B3987" t="s">
        <v>48</v>
      </c>
      <c r="C3987" t="s">
        <v>49</v>
      </c>
      <c r="D3987" t="s">
        <v>50</v>
      </c>
      <c r="E3987" t="s">
        <v>98</v>
      </c>
      <c r="F3987" t="s">
        <v>11</v>
      </c>
      <c r="G3987" s="35">
        <v>166</v>
      </c>
    </row>
    <row r="3988" spans="1:7" x14ac:dyDescent="0.35">
      <c r="A3988">
        <v>2007</v>
      </c>
      <c r="B3988" t="s">
        <v>48</v>
      </c>
      <c r="C3988" t="s">
        <v>49</v>
      </c>
      <c r="D3988" t="s">
        <v>50</v>
      </c>
      <c r="E3988" t="s">
        <v>98</v>
      </c>
      <c r="F3988" t="s">
        <v>11</v>
      </c>
      <c r="G3988" s="35">
        <v>375</v>
      </c>
    </row>
    <row r="3989" spans="1:7" x14ac:dyDescent="0.35">
      <c r="A3989">
        <v>2008</v>
      </c>
      <c r="B3989" t="s">
        <v>48</v>
      </c>
      <c r="C3989" t="s">
        <v>49</v>
      </c>
      <c r="D3989" t="s">
        <v>50</v>
      </c>
      <c r="E3989" t="s">
        <v>98</v>
      </c>
      <c r="F3989" t="s">
        <v>11</v>
      </c>
      <c r="G3989" s="35">
        <v>540</v>
      </c>
    </row>
    <row r="3990" spans="1:7" x14ac:dyDescent="0.35">
      <c r="A3990">
        <v>2009</v>
      </c>
      <c r="B3990" t="s">
        <v>48</v>
      </c>
      <c r="C3990" t="s">
        <v>49</v>
      </c>
      <c r="D3990" t="s">
        <v>50</v>
      </c>
      <c r="E3990" t="s">
        <v>98</v>
      </c>
      <c r="F3990" t="s">
        <v>11</v>
      </c>
      <c r="G3990" s="35">
        <v>153</v>
      </c>
    </row>
    <row r="3991" spans="1:7" x14ac:dyDescent="0.35">
      <c r="A3991">
        <v>2010</v>
      </c>
      <c r="B3991" t="s">
        <v>48</v>
      </c>
      <c r="C3991" t="s">
        <v>49</v>
      </c>
      <c r="D3991" t="s">
        <v>50</v>
      </c>
      <c r="E3991" t="s">
        <v>98</v>
      </c>
      <c r="F3991" t="s">
        <v>11</v>
      </c>
      <c r="G3991" s="35">
        <v>224</v>
      </c>
    </row>
    <row r="3992" spans="1:7" x14ac:dyDescent="0.35">
      <c r="A3992">
        <v>2011</v>
      </c>
      <c r="B3992" t="s">
        <v>48</v>
      </c>
      <c r="C3992" t="s">
        <v>49</v>
      </c>
      <c r="D3992" t="s">
        <v>50</v>
      </c>
      <c r="E3992" t="s">
        <v>98</v>
      </c>
      <c r="F3992" t="s">
        <v>11</v>
      </c>
      <c r="G3992" s="35">
        <v>329</v>
      </c>
    </row>
    <row r="3993" spans="1:7" x14ac:dyDescent="0.35">
      <c r="A3993">
        <v>2012</v>
      </c>
      <c r="B3993" t="s">
        <v>48</v>
      </c>
      <c r="C3993" t="s">
        <v>49</v>
      </c>
      <c r="D3993" t="s">
        <v>50</v>
      </c>
      <c r="E3993" t="s">
        <v>98</v>
      </c>
      <c r="F3993" t="s">
        <v>11</v>
      </c>
    </row>
    <row r="3994" spans="1:7" x14ac:dyDescent="0.35">
      <c r="A3994">
        <v>2013</v>
      </c>
      <c r="B3994" t="s">
        <v>48</v>
      </c>
      <c r="C3994" t="s">
        <v>49</v>
      </c>
      <c r="D3994" t="s">
        <v>50</v>
      </c>
      <c r="E3994" t="s">
        <v>98</v>
      </c>
      <c r="F3994" t="s">
        <v>11</v>
      </c>
      <c r="G3994" s="35">
        <v>60</v>
      </c>
    </row>
    <row r="3995" spans="1:7" x14ac:dyDescent="0.35">
      <c r="A3995">
        <v>2014</v>
      </c>
      <c r="B3995" t="s">
        <v>48</v>
      </c>
      <c r="C3995" t="s">
        <v>49</v>
      </c>
      <c r="D3995" t="s">
        <v>50</v>
      </c>
      <c r="E3995" t="s">
        <v>98</v>
      </c>
      <c r="F3995" t="s">
        <v>11</v>
      </c>
      <c r="G3995" s="35">
        <v>3</v>
      </c>
    </row>
    <row r="3996" spans="1:7" x14ac:dyDescent="0.35">
      <c r="A3996">
        <v>2015</v>
      </c>
      <c r="B3996" t="s">
        <v>48</v>
      </c>
      <c r="C3996" t="s">
        <v>49</v>
      </c>
      <c r="D3996" t="s">
        <v>50</v>
      </c>
      <c r="E3996" t="s">
        <v>98</v>
      </c>
      <c r="F3996" t="s">
        <v>11</v>
      </c>
    </row>
    <row r="3997" spans="1:7" x14ac:dyDescent="0.35">
      <c r="A3997">
        <v>2016</v>
      </c>
      <c r="B3997" t="s">
        <v>48</v>
      </c>
      <c r="C3997" t="s">
        <v>49</v>
      </c>
      <c r="D3997" t="s">
        <v>50</v>
      </c>
      <c r="E3997" t="s">
        <v>98</v>
      </c>
      <c r="F3997" t="s">
        <v>11</v>
      </c>
    </row>
    <row r="3998" spans="1:7" x14ac:dyDescent="0.35">
      <c r="A3998" s="3">
        <v>2000</v>
      </c>
      <c r="B3998" t="s">
        <v>15</v>
      </c>
      <c r="C3998" t="s">
        <v>51</v>
      </c>
      <c r="D3998" t="s">
        <v>52</v>
      </c>
      <c r="E3998" t="s">
        <v>98</v>
      </c>
      <c r="F3998" t="s">
        <v>11</v>
      </c>
      <c r="G3998" s="35">
        <v>181</v>
      </c>
    </row>
    <row r="3999" spans="1:7" x14ac:dyDescent="0.35">
      <c r="A3999" s="3">
        <v>2001</v>
      </c>
      <c r="B3999" t="s">
        <v>15</v>
      </c>
      <c r="C3999" t="s">
        <v>51</v>
      </c>
      <c r="D3999" t="s">
        <v>52</v>
      </c>
      <c r="E3999" t="s">
        <v>98</v>
      </c>
      <c r="F3999" t="s">
        <v>11</v>
      </c>
      <c r="G3999" s="35">
        <v>126</v>
      </c>
    </row>
    <row r="4000" spans="1:7" x14ac:dyDescent="0.35">
      <c r="A4000" s="3">
        <v>2002</v>
      </c>
      <c r="B4000" t="s">
        <v>15</v>
      </c>
      <c r="C4000" t="s">
        <v>51</v>
      </c>
      <c r="D4000" t="s">
        <v>52</v>
      </c>
      <c r="E4000" t="s">
        <v>98</v>
      </c>
      <c r="F4000" t="s">
        <v>11</v>
      </c>
      <c r="G4000" s="35">
        <v>256</v>
      </c>
    </row>
    <row r="4001" spans="1:7" x14ac:dyDescent="0.35">
      <c r="A4001" s="3">
        <v>2003</v>
      </c>
      <c r="B4001" t="s">
        <v>15</v>
      </c>
      <c r="C4001" t="s">
        <v>51</v>
      </c>
      <c r="D4001" t="s">
        <v>52</v>
      </c>
      <c r="E4001" t="s">
        <v>98</v>
      </c>
      <c r="F4001" t="s">
        <v>11</v>
      </c>
      <c r="G4001" s="35">
        <v>189</v>
      </c>
    </row>
    <row r="4002" spans="1:7" x14ac:dyDescent="0.35">
      <c r="A4002" s="3">
        <v>2004</v>
      </c>
      <c r="B4002" t="s">
        <v>15</v>
      </c>
      <c r="C4002" t="s">
        <v>51</v>
      </c>
      <c r="D4002" t="s">
        <v>52</v>
      </c>
      <c r="E4002" t="s">
        <v>98</v>
      </c>
      <c r="F4002" t="s">
        <v>11</v>
      </c>
      <c r="G4002" s="35">
        <v>227</v>
      </c>
    </row>
    <row r="4003" spans="1:7" x14ac:dyDescent="0.35">
      <c r="A4003" s="3">
        <v>2005</v>
      </c>
      <c r="B4003" t="s">
        <v>15</v>
      </c>
      <c r="C4003" t="s">
        <v>51</v>
      </c>
      <c r="D4003" t="s">
        <v>52</v>
      </c>
      <c r="E4003" t="s">
        <v>98</v>
      </c>
      <c r="F4003" t="s">
        <v>11</v>
      </c>
      <c r="G4003" s="35">
        <v>317</v>
      </c>
    </row>
    <row r="4004" spans="1:7" x14ac:dyDescent="0.35">
      <c r="A4004" s="3">
        <v>2006</v>
      </c>
      <c r="B4004" t="s">
        <v>15</v>
      </c>
      <c r="C4004" t="s">
        <v>51</v>
      </c>
      <c r="D4004" t="s">
        <v>52</v>
      </c>
      <c r="E4004" t="s">
        <v>98</v>
      </c>
      <c r="F4004" t="s">
        <v>11</v>
      </c>
      <c r="G4004" s="35">
        <v>105</v>
      </c>
    </row>
    <row r="4005" spans="1:7" x14ac:dyDescent="0.35">
      <c r="A4005" s="3">
        <v>2007</v>
      </c>
      <c r="B4005" t="s">
        <v>15</v>
      </c>
      <c r="C4005" t="s">
        <v>51</v>
      </c>
      <c r="D4005" t="s">
        <v>52</v>
      </c>
      <c r="E4005" t="s">
        <v>98</v>
      </c>
      <c r="F4005" t="s">
        <v>11</v>
      </c>
      <c r="G4005" s="35">
        <v>351</v>
      </c>
    </row>
    <row r="4006" spans="1:7" x14ac:dyDescent="0.35">
      <c r="A4006" s="3">
        <v>2008</v>
      </c>
      <c r="B4006" t="s">
        <v>15</v>
      </c>
      <c r="C4006" t="s">
        <v>51</v>
      </c>
      <c r="D4006" t="s">
        <v>52</v>
      </c>
      <c r="E4006" t="s">
        <v>98</v>
      </c>
      <c r="F4006" t="s">
        <v>11</v>
      </c>
      <c r="G4006" s="35">
        <v>15</v>
      </c>
    </row>
    <row r="4007" spans="1:7" x14ac:dyDescent="0.35">
      <c r="A4007" s="3">
        <v>2009</v>
      </c>
      <c r="B4007" t="s">
        <v>15</v>
      </c>
      <c r="C4007" t="s">
        <v>51</v>
      </c>
      <c r="D4007" t="s">
        <v>52</v>
      </c>
      <c r="E4007" t="s">
        <v>98</v>
      </c>
      <c r="F4007" t="s">
        <v>11</v>
      </c>
    </row>
    <row r="4008" spans="1:7" x14ac:dyDescent="0.35">
      <c r="A4008" s="3">
        <v>2010</v>
      </c>
      <c r="B4008" t="s">
        <v>15</v>
      </c>
      <c r="C4008" t="s">
        <v>51</v>
      </c>
      <c r="D4008" t="s">
        <v>52</v>
      </c>
      <c r="E4008" t="s">
        <v>98</v>
      </c>
      <c r="F4008" t="s">
        <v>11</v>
      </c>
      <c r="G4008" s="35">
        <v>23</v>
      </c>
    </row>
    <row r="4009" spans="1:7" x14ac:dyDescent="0.35">
      <c r="A4009" s="3">
        <v>2011</v>
      </c>
      <c r="B4009" t="s">
        <v>15</v>
      </c>
      <c r="C4009" t="s">
        <v>51</v>
      </c>
      <c r="D4009" t="s">
        <v>52</v>
      </c>
      <c r="E4009" t="s">
        <v>98</v>
      </c>
      <c r="F4009" t="s">
        <v>11</v>
      </c>
    </row>
    <row r="4010" spans="1:7" x14ac:dyDescent="0.35">
      <c r="A4010" s="3">
        <v>2012</v>
      </c>
      <c r="B4010" t="s">
        <v>15</v>
      </c>
      <c r="C4010" t="s">
        <v>51</v>
      </c>
      <c r="D4010" t="s">
        <v>52</v>
      </c>
      <c r="E4010" t="s">
        <v>98</v>
      </c>
      <c r="F4010" t="s">
        <v>11</v>
      </c>
    </row>
    <row r="4011" spans="1:7" x14ac:dyDescent="0.35">
      <c r="A4011" s="3">
        <v>2013</v>
      </c>
      <c r="B4011" t="s">
        <v>15</v>
      </c>
      <c r="C4011" t="s">
        <v>51</v>
      </c>
      <c r="D4011" t="s">
        <v>52</v>
      </c>
      <c r="E4011" t="s">
        <v>98</v>
      </c>
      <c r="F4011" t="s">
        <v>11</v>
      </c>
    </row>
    <row r="4012" spans="1:7" x14ac:dyDescent="0.35">
      <c r="A4012" s="3">
        <v>2014</v>
      </c>
      <c r="B4012" t="s">
        <v>15</v>
      </c>
      <c r="C4012" t="s">
        <v>51</v>
      </c>
      <c r="D4012" t="s">
        <v>52</v>
      </c>
      <c r="E4012" t="s">
        <v>98</v>
      </c>
      <c r="F4012" t="s">
        <v>11</v>
      </c>
      <c r="G4012" s="35">
        <v>11</v>
      </c>
    </row>
    <row r="4013" spans="1:7" x14ac:dyDescent="0.35">
      <c r="A4013" s="3">
        <v>2015</v>
      </c>
      <c r="B4013" t="s">
        <v>15</v>
      </c>
      <c r="C4013" t="s">
        <v>51</v>
      </c>
      <c r="D4013" t="s">
        <v>52</v>
      </c>
      <c r="E4013" t="s">
        <v>98</v>
      </c>
      <c r="F4013" t="s">
        <v>11</v>
      </c>
    </row>
    <row r="4014" spans="1:7" x14ac:dyDescent="0.35">
      <c r="A4014" s="3">
        <v>2016</v>
      </c>
      <c r="B4014" t="s">
        <v>15</v>
      </c>
      <c r="C4014" t="s">
        <v>51</v>
      </c>
      <c r="D4014" t="s">
        <v>52</v>
      </c>
      <c r="E4014" t="s">
        <v>98</v>
      </c>
      <c r="F4014" t="s">
        <v>11</v>
      </c>
      <c r="G4014" s="35">
        <v>38</v>
      </c>
    </row>
    <row r="4015" spans="1:7" x14ac:dyDescent="0.35">
      <c r="A4015" s="3">
        <v>2000</v>
      </c>
      <c r="B4015" t="s">
        <v>53</v>
      </c>
      <c r="C4015" t="s">
        <v>54</v>
      </c>
      <c r="D4015" t="s">
        <v>55</v>
      </c>
      <c r="E4015" t="s">
        <v>98</v>
      </c>
      <c r="F4015" t="s">
        <v>11</v>
      </c>
      <c r="G4015" s="35">
        <v>36</v>
      </c>
    </row>
    <row r="4016" spans="1:7" x14ac:dyDescent="0.35">
      <c r="A4016" s="3">
        <v>2001</v>
      </c>
      <c r="B4016" t="s">
        <v>53</v>
      </c>
      <c r="C4016" t="s">
        <v>54</v>
      </c>
      <c r="D4016" t="s">
        <v>55</v>
      </c>
      <c r="E4016" t="s">
        <v>98</v>
      </c>
      <c r="F4016" t="s">
        <v>11</v>
      </c>
      <c r="G4016" s="35">
        <v>70</v>
      </c>
    </row>
    <row r="4017" spans="1:7" x14ac:dyDescent="0.35">
      <c r="A4017" s="3">
        <v>2002</v>
      </c>
      <c r="B4017" t="s">
        <v>53</v>
      </c>
      <c r="C4017" t="s">
        <v>54</v>
      </c>
      <c r="D4017" t="s">
        <v>55</v>
      </c>
      <c r="E4017" t="s">
        <v>98</v>
      </c>
      <c r="F4017" t="s">
        <v>11</v>
      </c>
      <c r="G4017" s="35">
        <v>46</v>
      </c>
    </row>
    <row r="4018" spans="1:7" x14ac:dyDescent="0.35">
      <c r="A4018" s="3">
        <v>2003</v>
      </c>
      <c r="B4018" t="s">
        <v>53</v>
      </c>
      <c r="C4018" t="s">
        <v>54</v>
      </c>
      <c r="D4018" t="s">
        <v>55</v>
      </c>
      <c r="E4018" t="s">
        <v>98</v>
      </c>
      <c r="F4018" t="s">
        <v>11</v>
      </c>
      <c r="G4018" s="35">
        <v>42</v>
      </c>
    </row>
    <row r="4019" spans="1:7" x14ac:dyDescent="0.35">
      <c r="A4019" s="3">
        <v>2004</v>
      </c>
      <c r="B4019" t="s">
        <v>53</v>
      </c>
      <c r="C4019" t="s">
        <v>54</v>
      </c>
      <c r="D4019" t="s">
        <v>55</v>
      </c>
      <c r="E4019" t="s">
        <v>98</v>
      </c>
      <c r="F4019" t="s">
        <v>11</v>
      </c>
      <c r="G4019" s="35">
        <v>214</v>
      </c>
    </row>
    <row r="4020" spans="1:7" x14ac:dyDescent="0.35">
      <c r="A4020" s="3">
        <v>2005</v>
      </c>
      <c r="B4020" t="s">
        <v>53</v>
      </c>
      <c r="C4020" t="s">
        <v>54</v>
      </c>
      <c r="D4020" t="s">
        <v>55</v>
      </c>
      <c r="E4020" t="s">
        <v>98</v>
      </c>
      <c r="F4020" t="s">
        <v>11</v>
      </c>
      <c r="G4020" s="35">
        <v>235</v>
      </c>
    </row>
    <row r="4021" spans="1:7" x14ac:dyDescent="0.35">
      <c r="A4021" s="3">
        <v>2006</v>
      </c>
      <c r="B4021" t="s">
        <v>53</v>
      </c>
      <c r="C4021" t="s">
        <v>54</v>
      </c>
      <c r="D4021" t="s">
        <v>55</v>
      </c>
      <c r="E4021" t="s">
        <v>98</v>
      </c>
      <c r="F4021" t="s">
        <v>11</v>
      </c>
      <c r="G4021" s="35">
        <v>194</v>
      </c>
    </row>
    <row r="4022" spans="1:7" x14ac:dyDescent="0.35">
      <c r="A4022" s="3">
        <v>2007</v>
      </c>
      <c r="B4022" t="s">
        <v>53</v>
      </c>
      <c r="C4022" t="s">
        <v>54</v>
      </c>
      <c r="D4022" t="s">
        <v>55</v>
      </c>
      <c r="E4022" t="s">
        <v>98</v>
      </c>
      <c r="F4022" t="s">
        <v>11</v>
      </c>
      <c r="G4022" s="35">
        <v>133</v>
      </c>
    </row>
    <row r="4023" spans="1:7" x14ac:dyDescent="0.35">
      <c r="A4023" s="3">
        <v>2008</v>
      </c>
      <c r="B4023" t="s">
        <v>53</v>
      </c>
      <c r="C4023" t="s">
        <v>54</v>
      </c>
      <c r="D4023" t="s">
        <v>55</v>
      </c>
      <c r="E4023" t="s">
        <v>98</v>
      </c>
      <c r="F4023" t="s">
        <v>11</v>
      </c>
      <c r="G4023" s="35">
        <v>264</v>
      </c>
    </row>
    <row r="4024" spans="1:7" x14ac:dyDescent="0.35">
      <c r="A4024" s="3">
        <v>2009</v>
      </c>
      <c r="B4024" t="s">
        <v>53</v>
      </c>
      <c r="C4024" t="s">
        <v>54</v>
      </c>
      <c r="D4024" t="s">
        <v>55</v>
      </c>
      <c r="E4024" t="s">
        <v>98</v>
      </c>
      <c r="F4024" t="s">
        <v>11</v>
      </c>
      <c r="G4024" s="35">
        <v>102</v>
      </c>
    </row>
    <row r="4025" spans="1:7" x14ac:dyDescent="0.35">
      <c r="A4025" s="3">
        <v>2010</v>
      </c>
      <c r="B4025" t="s">
        <v>53</v>
      </c>
      <c r="C4025" t="s">
        <v>54</v>
      </c>
      <c r="D4025" t="s">
        <v>55</v>
      </c>
      <c r="E4025" t="s">
        <v>98</v>
      </c>
      <c r="F4025" t="s">
        <v>11</v>
      </c>
      <c r="G4025" s="35">
        <v>106</v>
      </c>
    </row>
    <row r="4026" spans="1:7" x14ac:dyDescent="0.35">
      <c r="A4026" s="3">
        <v>2011</v>
      </c>
      <c r="B4026" t="s">
        <v>53</v>
      </c>
      <c r="C4026" t="s">
        <v>54</v>
      </c>
      <c r="D4026" t="s">
        <v>55</v>
      </c>
      <c r="E4026" t="s">
        <v>98</v>
      </c>
      <c r="F4026" t="s">
        <v>11</v>
      </c>
      <c r="G4026" s="35">
        <v>64</v>
      </c>
    </row>
    <row r="4027" spans="1:7" x14ac:dyDescent="0.35">
      <c r="A4027" s="3">
        <v>2012</v>
      </c>
      <c r="B4027" t="s">
        <v>53</v>
      </c>
      <c r="C4027" t="s">
        <v>54</v>
      </c>
      <c r="D4027" t="s">
        <v>55</v>
      </c>
      <c r="E4027" t="s">
        <v>98</v>
      </c>
      <c r="F4027" t="s">
        <v>11</v>
      </c>
      <c r="G4027" s="35">
        <v>60</v>
      </c>
    </row>
    <row r="4028" spans="1:7" x14ac:dyDescent="0.35">
      <c r="A4028" s="3">
        <v>2013</v>
      </c>
      <c r="B4028" t="s">
        <v>53</v>
      </c>
      <c r="C4028" t="s">
        <v>54</v>
      </c>
      <c r="D4028" t="s">
        <v>55</v>
      </c>
      <c r="E4028" t="s">
        <v>98</v>
      </c>
      <c r="F4028" t="s">
        <v>11</v>
      </c>
    </row>
    <row r="4029" spans="1:7" x14ac:dyDescent="0.35">
      <c r="A4029" s="3">
        <v>2014</v>
      </c>
      <c r="B4029" t="s">
        <v>53</v>
      </c>
      <c r="C4029" t="s">
        <v>54</v>
      </c>
      <c r="D4029" t="s">
        <v>55</v>
      </c>
      <c r="E4029" t="s">
        <v>98</v>
      </c>
      <c r="F4029" t="s">
        <v>11</v>
      </c>
    </row>
    <row r="4030" spans="1:7" x14ac:dyDescent="0.35">
      <c r="A4030" s="3">
        <v>2015</v>
      </c>
      <c r="B4030" t="s">
        <v>53</v>
      </c>
      <c r="C4030" t="s">
        <v>54</v>
      </c>
      <c r="D4030" t="s">
        <v>55</v>
      </c>
      <c r="E4030" t="s">
        <v>98</v>
      </c>
      <c r="F4030" t="s">
        <v>11</v>
      </c>
      <c r="G4030" s="35">
        <v>56</v>
      </c>
    </row>
    <row r="4031" spans="1:7" x14ac:dyDescent="0.35">
      <c r="A4031" s="3">
        <v>2016</v>
      </c>
      <c r="B4031" t="s">
        <v>53</v>
      </c>
      <c r="C4031" t="s">
        <v>54</v>
      </c>
      <c r="D4031" t="s">
        <v>55</v>
      </c>
      <c r="E4031" t="s">
        <v>98</v>
      </c>
      <c r="F4031" t="s">
        <v>11</v>
      </c>
    </row>
    <row r="4032" spans="1:7" x14ac:dyDescent="0.35">
      <c r="A4032" s="3">
        <v>2000</v>
      </c>
      <c r="B4032" t="s">
        <v>53</v>
      </c>
      <c r="C4032" t="s">
        <v>88</v>
      </c>
      <c r="D4032" t="s">
        <v>89</v>
      </c>
      <c r="E4032" t="s">
        <v>98</v>
      </c>
      <c r="F4032" t="s">
        <v>11</v>
      </c>
      <c r="G4032" s="35">
        <v>5</v>
      </c>
    </row>
    <row r="4033" spans="1:7" x14ac:dyDescent="0.35">
      <c r="A4033" s="3">
        <v>2001</v>
      </c>
      <c r="B4033" t="s">
        <v>53</v>
      </c>
      <c r="C4033" t="s">
        <v>88</v>
      </c>
      <c r="D4033" t="s">
        <v>89</v>
      </c>
      <c r="E4033" t="s">
        <v>98</v>
      </c>
      <c r="F4033" t="s">
        <v>11</v>
      </c>
      <c r="G4033" s="35">
        <v>3</v>
      </c>
    </row>
    <row r="4034" spans="1:7" x14ac:dyDescent="0.35">
      <c r="A4034" s="3">
        <v>2002</v>
      </c>
      <c r="B4034" t="s">
        <v>53</v>
      </c>
      <c r="C4034" t="s">
        <v>88</v>
      </c>
      <c r="D4034" t="s">
        <v>89</v>
      </c>
      <c r="E4034" t="s">
        <v>98</v>
      </c>
      <c r="F4034" t="s">
        <v>11</v>
      </c>
    </row>
    <row r="4035" spans="1:7" x14ac:dyDescent="0.35">
      <c r="A4035" s="3">
        <v>2003</v>
      </c>
      <c r="B4035" t="s">
        <v>53</v>
      </c>
      <c r="C4035" t="s">
        <v>88</v>
      </c>
      <c r="D4035" t="s">
        <v>89</v>
      </c>
      <c r="E4035" t="s">
        <v>98</v>
      </c>
      <c r="F4035" t="s">
        <v>11</v>
      </c>
    </row>
    <row r="4036" spans="1:7" x14ac:dyDescent="0.35">
      <c r="A4036" s="3">
        <v>2004</v>
      </c>
      <c r="B4036" t="s">
        <v>53</v>
      </c>
      <c r="C4036" t="s">
        <v>88</v>
      </c>
      <c r="D4036" t="s">
        <v>89</v>
      </c>
      <c r="E4036" t="s">
        <v>98</v>
      </c>
      <c r="F4036" t="s">
        <v>11</v>
      </c>
      <c r="G4036" s="35">
        <v>47</v>
      </c>
    </row>
    <row r="4037" spans="1:7" x14ac:dyDescent="0.35">
      <c r="A4037" s="3">
        <v>2005</v>
      </c>
      <c r="B4037" t="s">
        <v>53</v>
      </c>
      <c r="C4037" t="s">
        <v>88</v>
      </c>
      <c r="D4037" t="s">
        <v>89</v>
      </c>
      <c r="E4037" t="s">
        <v>98</v>
      </c>
      <c r="F4037" t="s">
        <v>11</v>
      </c>
      <c r="G4037" s="35">
        <v>60</v>
      </c>
    </row>
    <row r="4038" spans="1:7" x14ac:dyDescent="0.35">
      <c r="A4038" s="3">
        <v>2006</v>
      </c>
      <c r="B4038" t="s">
        <v>53</v>
      </c>
      <c r="C4038" t="s">
        <v>88</v>
      </c>
      <c r="D4038" t="s">
        <v>89</v>
      </c>
      <c r="E4038" t="s">
        <v>98</v>
      </c>
      <c r="F4038" t="s">
        <v>11</v>
      </c>
      <c r="G4038" s="35">
        <v>147</v>
      </c>
    </row>
    <row r="4039" spans="1:7" x14ac:dyDescent="0.35">
      <c r="A4039" s="3">
        <v>2007</v>
      </c>
      <c r="B4039" t="s">
        <v>53</v>
      </c>
      <c r="C4039" t="s">
        <v>88</v>
      </c>
      <c r="D4039" t="s">
        <v>89</v>
      </c>
      <c r="E4039" t="s">
        <v>98</v>
      </c>
      <c r="F4039" t="s">
        <v>11</v>
      </c>
    </row>
    <row r="4040" spans="1:7" x14ac:dyDescent="0.35">
      <c r="A4040" s="3">
        <v>2008</v>
      </c>
      <c r="B4040" t="s">
        <v>53</v>
      </c>
      <c r="C4040" t="s">
        <v>88</v>
      </c>
      <c r="D4040" t="s">
        <v>89</v>
      </c>
      <c r="E4040" t="s">
        <v>98</v>
      </c>
      <c r="F4040" t="s">
        <v>11</v>
      </c>
    </row>
    <row r="4041" spans="1:7" x14ac:dyDescent="0.35">
      <c r="A4041" s="3">
        <v>2009</v>
      </c>
      <c r="B4041" t="s">
        <v>53</v>
      </c>
      <c r="C4041" t="s">
        <v>88</v>
      </c>
      <c r="D4041" t="s">
        <v>89</v>
      </c>
      <c r="E4041" t="s">
        <v>98</v>
      </c>
      <c r="F4041" t="s">
        <v>11</v>
      </c>
    </row>
    <row r="4042" spans="1:7" x14ac:dyDescent="0.35">
      <c r="A4042" s="3">
        <v>2010</v>
      </c>
      <c r="B4042" t="s">
        <v>53</v>
      </c>
      <c r="C4042" t="s">
        <v>88</v>
      </c>
      <c r="D4042" t="s">
        <v>89</v>
      </c>
      <c r="E4042" t="s">
        <v>98</v>
      </c>
      <c r="F4042" t="s">
        <v>11</v>
      </c>
    </row>
    <row r="4043" spans="1:7" x14ac:dyDescent="0.35">
      <c r="A4043" s="3">
        <v>2011</v>
      </c>
      <c r="B4043" t="s">
        <v>53</v>
      </c>
      <c r="C4043" t="s">
        <v>88</v>
      </c>
      <c r="D4043" t="s">
        <v>89</v>
      </c>
      <c r="E4043" t="s">
        <v>98</v>
      </c>
      <c r="F4043" t="s">
        <v>11</v>
      </c>
    </row>
    <row r="4044" spans="1:7" x14ac:dyDescent="0.35">
      <c r="A4044" s="3">
        <v>2012</v>
      </c>
      <c r="B4044" t="s">
        <v>53</v>
      </c>
      <c r="C4044" t="s">
        <v>88</v>
      </c>
      <c r="D4044" t="s">
        <v>89</v>
      </c>
      <c r="E4044" t="s">
        <v>98</v>
      </c>
      <c r="F4044" t="s">
        <v>11</v>
      </c>
      <c r="G4044" s="35">
        <v>15</v>
      </c>
    </row>
    <row r="4045" spans="1:7" x14ac:dyDescent="0.35">
      <c r="A4045" s="3">
        <v>2013</v>
      </c>
      <c r="B4045" t="s">
        <v>53</v>
      </c>
      <c r="C4045" t="s">
        <v>88</v>
      </c>
      <c r="D4045" t="s">
        <v>89</v>
      </c>
      <c r="E4045" t="s">
        <v>98</v>
      </c>
      <c r="F4045" t="s">
        <v>11</v>
      </c>
    </row>
    <row r="4046" spans="1:7" x14ac:dyDescent="0.35">
      <c r="A4046" s="3">
        <v>2014</v>
      </c>
      <c r="B4046" t="s">
        <v>53</v>
      </c>
      <c r="C4046" t="s">
        <v>88</v>
      </c>
      <c r="D4046" t="s">
        <v>89</v>
      </c>
      <c r="E4046" t="s">
        <v>98</v>
      </c>
      <c r="F4046" t="s">
        <v>11</v>
      </c>
    </row>
    <row r="4047" spans="1:7" x14ac:dyDescent="0.35">
      <c r="A4047" s="3">
        <v>2015</v>
      </c>
      <c r="B4047" t="s">
        <v>53</v>
      </c>
      <c r="C4047" t="s">
        <v>88</v>
      </c>
      <c r="D4047" t="s">
        <v>89</v>
      </c>
      <c r="E4047" t="s">
        <v>98</v>
      </c>
      <c r="F4047" t="s">
        <v>11</v>
      </c>
    </row>
    <row r="4048" spans="1:7" x14ac:dyDescent="0.35">
      <c r="A4048" s="3">
        <v>2016</v>
      </c>
      <c r="B4048" t="s">
        <v>53</v>
      </c>
      <c r="C4048" t="s">
        <v>88</v>
      </c>
      <c r="D4048" t="s">
        <v>89</v>
      </c>
      <c r="E4048" t="s">
        <v>98</v>
      </c>
      <c r="F4048" t="s">
        <v>11</v>
      </c>
    </row>
    <row r="4049" spans="1:7" x14ac:dyDescent="0.35">
      <c r="A4049" s="3">
        <v>2000</v>
      </c>
      <c r="B4049" t="s">
        <v>53</v>
      </c>
      <c r="C4049" t="s">
        <v>58</v>
      </c>
      <c r="D4049" t="s">
        <v>59</v>
      </c>
      <c r="E4049" t="s">
        <v>98</v>
      </c>
      <c r="F4049" t="s">
        <v>11</v>
      </c>
      <c r="G4049" s="35">
        <v>2</v>
      </c>
    </row>
    <row r="4050" spans="1:7" x14ac:dyDescent="0.35">
      <c r="A4050" s="3">
        <v>2001</v>
      </c>
      <c r="B4050" t="s">
        <v>53</v>
      </c>
      <c r="C4050" t="s">
        <v>58</v>
      </c>
      <c r="D4050" t="s">
        <v>59</v>
      </c>
      <c r="E4050" t="s">
        <v>98</v>
      </c>
      <c r="F4050" t="s">
        <v>11</v>
      </c>
      <c r="G4050" s="35">
        <v>3</v>
      </c>
    </row>
    <row r="4051" spans="1:7" x14ac:dyDescent="0.35">
      <c r="A4051" s="3">
        <v>2002</v>
      </c>
      <c r="B4051" t="s">
        <v>53</v>
      </c>
      <c r="C4051" t="s">
        <v>58</v>
      </c>
      <c r="D4051" t="s">
        <v>59</v>
      </c>
      <c r="E4051" t="s">
        <v>98</v>
      </c>
      <c r="F4051" t="s">
        <v>11</v>
      </c>
    </row>
    <row r="4052" spans="1:7" x14ac:dyDescent="0.35">
      <c r="A4052" s="3">
        <v>2003</v>
      </c>
      <c r="B4052" t="s">
        <v>53</v>
      </c>
      <c r="C4052" t="s">
        <v>58</v>
      </c>
      <c r="D4052" t="s">
        <v>59</v>
      </c>
      <c r="E4052" t="s">
        <v>98</v>
      </c>
      <c r="F4052" t="s">
        <v>11</v>
      </c>
    </row>
    <row r="4053" spans="1:7" x14ac:dyDescent="0.35">
      <c r="A4053" s="3">
        <v>2004</v>
      </c>
      <c r="B4053" t="s">
        <v>53</v>
      </c>
      <c r="C4053" t="s">
        <v>58</v>
      </c>
      <c r="D4053" t="s">
        <v>59</v>
      </c>
      <c r="E4053" t="s">
        <v>98</v>
      </c>
      <c r="F4053" t="s">
        <v>11</v>
      </c>
    </row>
    <row r="4054" spans="1:7" x14ac:dyDescent="0.35">
      <c r="A4054" s="3">
        <v>2005</v>
      </c>
      <c r="B4054" t="s">
        <v>53</v>
      </c>
      <c r="C4054" t="s">
        <v>58</v>
      </c>
      <c r="D4054" t="s">
        <v>59</v>
      </c>
      <c r="E4054" t="s">
        <v>98</v>
      </c>
      <c r="F4054" t="s">
        <v>11</v>
      </c>
    </row>
    <row r="4055" spans="1:7" x14ac:dyDescent="0.35">
      <c r="A4055" s="3">
        <v>2006</v>
      </c>
      <c r="B4055" t="s">
        <v>53</v>
      </c>
      <c r="C4055" t="s">
        <v>58</v>
      </c>
      <c r="D4055" t="s">
        <v>59</v>
      </c>
      <c r="E4055" t="s">
        <v>98</v>
      </c>
      <c r="F4055" t="s">
        <v>11</v>
      </c>
    </row>
    <row r="4056" spans="1:7" x14ac:dyDescent="0.35">
      <c r="A4056" s="3">
        <v>2007</v>
      </c>
      <c r="B4056" t="s">
        <v>53</v>
      </c>
      <c r="C4056" t="s">
        <v>58</v>
      </c>
      <c r="D4056" t="s">
        <v>59</v>
      </c>
      <c r="E4056" t="s">
        <v>98</v>
      </c>
      <c r="F4056" t="s">
        <v>11</v>
      </c>
    </row>
    <row r="4057" spans="1:7" x14ac:dyDescent="0.35">
      <c r="A4057" s="3">
        <v>2008</v>
      </c>
      <c r="B4057" t="s">
        <v>53</v>
      </c>
      <c r="C4057" t="s">
        <v>58</v>
      </c>
      <c r="D4057" t="s">
        <v>59</v>
      </c>
      <c r="E4057" t="s">
        <v>98</v>
      </c>
      <c r="F4057" t="s">
        <v>11</v>
      </c>
    </row>
    <row r="4058" spans="1:7" x14ac:dyDescent="0.35">
      <c r="A4058" s="3">
        <v>2009</v>
      </c>
      <c r="B4058" t="s">
        <v>53</v>
      </c>
      <c r="C4058" t="s">
        <v>58</v>
      </c>
      <c r="D4058" t="s">
        <v>59</v>
      </c>
      <c r="E4058" t="s">
        <v>98</v>
      </c>
      <c r="F4058" t="s">
        <v>11</v>
      </c>
    </row>
    <row r="4059" spans="1:7" x14ac:dyDescent="0.35">
      <c r="A4059" s="3">
        <v>2010</v>
      </c>
      <c r="B4059" t="s">
        <v>53</v>
      </c>
      <c r="C4059" t="s">
        <v>58</v>
      </c>
      <c r="D4059" t="s">
        <v>59</v>
      </c>
      <c r="E4059" t="s">
        <v>98</v>
      </c>
      <c r="F4059" t="s">
        <v>11</v>
      </c>
    </row>
    <row r="4060" spans="1:7" x14ac:dyDescent="0.35">
      <c r="A4060" s="3">
        <v>2011</v>
      </c>
      <c r="B4060" t="s">
        <v>53</v>
      </c>
      <c r="C4060" t="s">
        <v>58</v>
      </c>
      <c r="D4060" t="s">
        <v>59</v>
      </c>
      <c r="E4060" t="s">
        <v>98</v>
      </c>
      <c r="F4060" t="s">
        <v>11</v>
      </c>
    </row>
    <row r="4061" spans="1:7" x14ac:dyDescent="0.35">
      <c r="A4061" s="3">
        <v>2012</v>
      </c>
      <c r="B4061" t="s">
        <v>53</v>
      </c>
      <c r="C4061" t="s">
        <v>58</v>
      </c>
      <c r="D4061" t="s">
        <v>59</v>
      </c>
      <c r="E4061" t="s">
        <v>98</v>
      </c>
      <c r="F4061" t="s">
        <v>11</v>
      </c>
    </row>
    <row r="4062" spans="1:7" x14ac:dyDescent="0.35">
      <c r="A4062" s="3">
        <v>2013</v>
      </c>
      <c r="B4062" t="s">
        <v>53</v>
      </c>
      <c r="C4062" t="s">
        <v>58</v>
      </c>
      <c r="D4062" t="s">
        <v>59</v>
      </c>
      <c r="E4062" t="s">
        <v>98</v>
      </c>
      <c r="F4062" t="s">
        <v>11</v>
      </c>
    </row>
    <row r="4063" spans="1:7" x14ac:dyDescent="0.35">
      <c r="A4063" s="3">
        <v>2014</v>
      </c>
      <c r="B4063" t="s">
        <v>53</v>
      </c>
      <c r="C4063" t="s">
        <v>58</v>
      </c>
      <c r="D4063" t="s">
        <v>59</v>
      </c>
      <c r="E4063" t="s">
        <v>98</v>
      </c>
      <c r="F4063" t="s">
        <v>11</v>
      </c>
    </row>
    <row r="4064" spans="1:7" x14ac:dyDescent="0.35">
      <c r="A4064" s="3">
        <v>2015</v>
      </c>
      <c r="B4064" t="s">
        <v>53</v>
      </c>
      <c r="C4064" t="s">
        <v>58</v>
      </c>
      <c r="D4064" t="s">
        <v>59</v>
      </c>
      <c r="E4064" t="s">
        <v>98</v>
      </c>
      <c r="F4064" t="s">
        <v>11</v>
      </c>
      <c r="G4064" s="35">
        <v>13</v>
      </c>
    </row>
    <row r="4065" spans="1:7" x14ac:dyDescent="0.35">
      <c r="A4065" s="3">
        <v>2016</v>
      </c>
      <c r="B4065" t="s">
        <v>53</v>
      </c>
      <c r="C4065" t="s">
        <v>58</v>
      </c>
      <c r="D4065" t="s">
        <v>59</v>
      </c>
      <c r="E4065" t="s">
        <v>98</v>
      </c>
      <c r="F4065" t="s">
        <v>11</v>
      </c>
    </row>
    <row r="4066" spans="1:7" x14ac:dyDescent="0.35">
      <c r="A4066" s="3">
        <v>2000</v>
      </c>
      <c r="B4066" t="s">
        <v>48</v>
      </c>
      <c r="C4066" t="s">
        <v>56</v>
      </c>
      <c r="D4066" t="s">
        <v>57</v>
      </c>
      <c r="E4066" t="s">
        <v>98</v>
      </c>
      <c r="F4066" t="s">
        <v>11</v>
      </c>
      <c r="G4066" s="35">
        <v>1</v>
      </c>
    </row>
    <row r="4067" spans="1:7" x14ac:dyDescent="0.35">
      <c r="A4067" s="3">
        <v>2001</v>
      </c>
      <c r="B4067" t="s">
        <v>48</v>
      </c>
      <c r="C4067" t="s">
        <v>56</v>
      </c>
      <c r="D4067" t="s">
        <v>57</v>
      </c>
      <c r="E4067" t="s">
        <v>98</v>
      </c>
      <c r="F4067" t="s">
        <v>11</v>
      </c>
    </row>
    <row r="4068" spans="1:7" x14ac:dyDescent="0.35">
      <c r="A4068" s="3">
        <v>2002</v>
      </c>
      <c r="B4068" t="s">
        <v>48</v>
      </c>
      <c r="C4068" t="s">
        <v>56</v>
      </c>
      <c r="D4068" t="s">
        <v>57</v>
      </c>
      <c r="E4068" t="s">
        <v>98</v>
      </c>
      <c r="F4068" t="s">
        <v>11</v>
      </c>
    </row>
    <row r="4069" spans="1:7" x14ac:dyDescent="0.35">
      <c r="A4069" s="3">
        <v>2003</v>
      </c>
      <c r="B4069" t="s">
        <v>48</v>
      </c>
      <c r="C4069" t="s">
        <v>56</v>
      </c>
      <c r="D4069" t="s">
        <v>57</v>
      </c>
      <c r="E4069" t="s">
        <v>98</v>
      </c>
      <c r="F4069" t="s">
        <v>11</v>
      </c>
    </row>
    <row r="4070" spans="1:7" x14ac:dyDescent="0.35">
      <c r="A4070" s="3">
        <v>2004</v>
      </c>
      <c r="B4070" t="s">
        <v>48</v>
      </c>
      <c r="C4070" t="s">
        <v>56</v>
      </c>
      <c r="D4070" t="s">
        <v>57</v>
      </c>
      <c r="E4070" t="s">
        <v>98</v>
      </c>
      <c r="F4070" t="s">
        <v>11</v>
      </c>
      <c r="G4070" s="35">
        <v>15</v>
      </c>
    </row>
    <row r="4071" spans="1:7" x14ac:dyDescent="0.35">
      <c r="A4071" s="3">
        <v>2005</v>
      </c>
      <c r="B4071" t="s">
        <v>48</v>
      </c>
      <c r="C4071" t="s">
        <v>56</v>
      </c>
      <c r="D4071" t="s">
        <v>57</v>
      </c>
      <c r="E4071" t="s">
        <v>98</v>
      </c>
      <c r="F4071" t="s">
        <v>11</v>
      </c>
      <c r="G4071" s="35">
        <v>4</v>
      </c>
    </row>
    <row r="4072" spans="1:7" x14ac:dyDescent="0.35">
      <c r="A4072" s="3">
        <v>2006</v>
      </c>
      <c r="B4072" t="s">
        <v>48</v>
      </c>
      <c r="C4072" t="s">
        <v>56</v>
      </c>
      <c r="D4072" t="s">
        <v>57</v>
      </c>
      <c r="E4072" t="s">
        <v>98</v>
      </c>
      <c r="F4072" t="s">
        <v>11</v>
      </c>
    </row>
    <row r="4073" spans="1:7" x14ac:dyDescent="0.35">
      <c r="A4073" s="3">
        <v>2007</v>
      </c>
      <c r="B4073" t="s">
        <v>48</v>
      </c>
      <c r="C4073" t="s">
        <v>56</v>
      </c>
      <c r="D4073" t="s">
        <v>57</v>
      </c>
      <c r="E4073" t="s">
        <v>98</v>
      </c>
      <c r="F4073" t="s">
        <v>11</v>
      </c>
    </row>
    <row r="4074" spans="1:7" x14ac:dyDescent="0.35">
      <c r="A4074" s="3">
        <v>2008</v>
      </c>
      <c r="B4074" t="s">
        <v>48</v>
      </c>
      <c r="C4074" t="s">
        <v>56</v>
      </c>
      <c r="D4074" t="s">
        <v>57</v>
      </c>
      <c r="E4074" t="s">
        <v>98</v>
      </c>
      <c r="F4074" t="s">
        <v>11</v>
      </c>
    </row>
    <row r="4075" spans="1:7" x14ac:dyDescent="0.35">
      <c r="A4075" s="3">
        <v>2009</v>
      </c>
      <c r="B4075" t="s">
        <v>48</v>
      </c>
      <c r="C4075" t="s">
        <v>56</v>
      </c>
      <c r="D4075" t="s">
        <v>57</v>
      </c>
      <c r="E4075" t="s">
        <v>98</v>
      </c>
      <c r="F4075" t="s">
        <v>11</v>
      </c>
      <c r="G4075" s="35">
        <v>7</v>
      </c>
    </row>
    <row r="4076" spans="1:7" x14ac:dyDescent="0.35">
      <c r="A4076" s="3">
        <v>2010</v>
      </c>
      <c r="B4076" t="s">
        <v>48</v>
      </c>
      <c r="C4076" t="s">
        <v>56</v>
      </c>
      <c r="D4076" t="s">
        <v>57</v>
      </c>
      <c r="E4076" t="s">
        <v>98</v>
      </c>
      <c r="F4076" t="s">
        <v>11</v>
      </c>
    </row>
    <row r="4077" spans="1:7" x14ac:dyDescent="0.35">
      <c r="A4077" s="3">
        <v>2011</v>
      </c>
      <c r="B4077" t="s">
        <v>48</v>
      </c>
      <c r="C4077" t="s">
        <v>56</v>
      </c>
      <c r="D4077" t="s">
        <v>57</v>
      </c>
      <c r="E4077" t="s">
        <v>98</v>
      </c>
      <c r="F4077" t="s">
        <v>11</v>
      </c>
    </row>
    <row r="4078" spans="1:7" x14ac:dyDescent="0.35">
      <c r="A4078" s="3">
        <v>2012</v>
      </c>
      <c r="B4078" t="s">
        <v>48</v>
      </c>
      <c r="C4078" t="s">
        <v>56</v>
      </c>
      <c r="D4078" t="s">
        <v>57</v>
      </c>
      <c r="E4078" t="s">
        <v>98</v>
      </c>
      <c r="F4078" t="s">
        <v>11</v>
      </c>
    </row>
    <row r="4079" spans="1:7" x14ac:dyDescent="0.35">
      <c r="A4079" s="3">
        <v>2013</v>
      </c>
      <c r="B4079" t="s">
        <v>48</v>
      </c>
      <c r="C4079" t="s">
        <v>56</v>
      </c>
      <c r="D4079" t="s">
        <v>57</v>
      </c>
      <c r="E4079" t="s">
        <v>98</v>
      </c>
      <c r="F4079" t="s">
        <v>11</v>
      </c>
    </row>
    <row r="4080" spans="1:7" x14ac:dyDescent="0.35">
      <c r="A4080" s="3">
        <v>2014</v>
      </c>
      <c r="B4080" t="s">
        <v>48</v>
      </c>
      <c r="C4080" t="s">
        <v>56</v>
      </c>
      <c r="D4080" t="s">
        <v>57</v>
      </c>
      <c r="E4080" t="s">
        <v>98</v>
      </c>
      <c r="F4080" t="s">
        <v>11</v>
      </c>
    </row>
    <row r="4081" spans="1:7" x14ac:dyDescent="0.35">
      <c r="A4081" s="3">
        <v>2015</v>
      </c>
      <c r="B4081" t="s">
        <v>48</v>
      </c>
      <c r="C4081" t="s">
        <v>56</v>
      </c>
      <c r="D4081" t="s">
        <v>57</v>
      </c>
      <c r="E4081" t="s">
        <v>98</v>
      </c>
      <c r="F4081" t="s">
        <v>11</v>
      </c>
    </row>
    <row r="4082" spans="1:7" x14ac:dyDescent="0.35">
      <c r="A4082" s="3">
        <v>2016</v>
      </c>
      <c r="B4082" t="s">
        <v>48</v>
      </c>
      <c r="C4082" t="s">
        <v>56</v>
      </c>
      <c r="D4082" t="s">
        <v>57</v>
      </c>
      <c r="E4082" t="s">
        <v>98</v>
      </c>
      <c r="F4082" t="s">
        <v>11</v>
      </c>
    </row>
    <row r="4083" spans="1:7" x14ac:dyDescent="0.35">
      <c r="A4083" s="3">
        <v>2000</v>
      </c>
      <c r="B4083" t="s">
        <v>48</v>
      </c>
      <c r="C4083" t="s">
        <v>60</v>
      </c>
      <c r="D4083" t="s">
        <v>61</v>
      </c>
      <c r="E4083" t="s">
        <v>98</v>
      </c>
      <c r="F4083" t="s">
        <v>11</v>
      </c>
      <c r="G4083" s="35">
        <v>16</v>
      </c>
    </row>
    <row r="4084" spans="1:7" x14ac:dyDescent="0.35">
      <c r="A4084" s="3">
        <v>2001</v>
      </c>
      <c r="B4084" t="s">
        <v>48</v>
      </c>
      <c r="C4084" t="s">
        <v>60</v>
      </c>
      <c r="D4084" t="s">
        <v>61</v>
      </c>
      <c r="E4084" t="s">
        <v>98</v>
      </c>
      <c r="F4084" t="s">
        <v>11</v>
      </c>
      <c r="G4084" s="35">
        <v>30</v>
      </c>
    </row>
    <row r="4085" spans="1:7" x14ac:dyDescent="0.35">
      <c r="A4085" s="3">
        <v>2002</v>
      </c>
      <c r="B4085" t="s">
        <v>48</v>
      </c>
      <c r="C4085" t="s">
        <v>60</v>
      </c>
      <c r="D4085" t="s">
        <v>61</v>
      </c>
      <c r="E4085" t="s">
        <v>98</v>
      </c>
      <c r="F4085" t="s">
        <v>11</v>
      </c>
      <c r="G4085" s="35">
        <v>60</v>
      </c>
    </row>
    <row r="4086" spans="1:7" x14ac:dyDescent="0.35">
      <c r="A4086" s="3">
        <v>2003</v>
      </c>
      <c r="B4086" t="s">
        <v>48</v>
      </c>
      <c r="C4086" t="s">
        <v>60</v>
      </c>
      <c r="D4086" t="s">
        <v>61</v>
      </c>
      <c r="E4086" t="s">
        <v>98</v>
      </c>
      <c r="F4086" t="s">
        <v>11</v>
      </c>
    </row>
    <row r="4087" spans="1:7" x14ac:dyDescent="0.35">
      <c r="A4087" s="3">
        <v>2004</v>
      </c>
      <c r="B4087" t="s">
        <v>48</v>
      </c>
      <c r="C4087" t="s">
        <v>60</v>
      </c>
      <c r="D4087" t="s">
        <v>61</v>
      </c>
      <c r="E4087" t="s">
        <v>98</v>
      </c>
      <c r="F4087" t="s">
        <v>11</v>
      </c>
      <c r="G4087" s="35">
        <v>79</v>
      </c>
    </row>
    <row r="4088" spans="1:7" x14ac:dyDescent="0.35">
      <c r="A4088" s="3">
        <v>2005</v>
      </c>
      <c r="B4088" t="s">
        <v>48</v>
      </c>
      <c r="C4088" t="s">
        <v>60</v>
      </c>
      <c r="D4088" t="s">
        <v>61</v>
      </c>
      <c r="E4088" t="s">
        <v>98</v>
      </c>
      <c r="F4088" t="s">
        <v>11</v>
      </c>
      <c r="G4088" s="35">
        <v>43</v>
      </c>
    </row>
    <row r="4089" spans="1:7" x14ac:dyDescent="0.35">
      <c r="A4089" s="3">
        <v>2006</v>
      </c>
      <c r="B4089" t="s">
        <v>48</v>
      </c>
      <c r="C4089" t="s">
        <v>60</v>
      </c>
      <c r="D4089" t="s">
        <v>61</v>
      </c>
      <c r="E4089" t="s">
        <v>98</v>
      </c>
      <c r="F4089" t="s">
        <v>11</v>
      </c>
      <c r="G4089" s="35">
        <v>2</v>
      </c>
    </row>
    <row r="4090" spans="1:7" x14ac:dyDescent="0.35">
      <c r="A4090" s="3">
        <v>2007</v>
      </c>
      <c r="B4090" t="s">
        <v>48</v>
      </c>
      <c r="C4090" t="s">
        <v>60</v>
      </c>
      <c r="D4090" t="s">
        <v>61</v>
      </c>
      <c r="E4090" t="s">
        <v>98</v>
      </c>
      <c r="F4090" t="s">
        <v>11</v>
      </c>
      <c r="G4090" s="35">
        <v>65</v>
      </c>
    </row>
    <row r="4091" spans="1:7" x14ac:dyDescent="0.35">
      <c r="A4091" s="3">
        <v>2008</v>
      </c>
      <c r="B4091" t="s">
        <v>48</v>
      </c>
      <c r="C4091" t="s">
        <v>60</v>
      </c>
      <c r="D4091" t="s">
        <v>61</v>
      </c>
      <c r="E4091" t="s">
        <v>98</v>
      </c>
      <c r="F4091" t="s">
        <v>11</v>
      </c>
      <c r="G4091" s="35">
        <v>54</v>
      </c>
    </row>
    <row r="4092" spans="1:7" x14ac:dyDescent="0.35">
      <c r="A4092" s="3">
        <v>2009</v>
      </c>
      <c r="B4092" t="s">
        <v>48</v>
      </c>
      <c r="C4092" t="s">
        <v>60</v>
      </c>
      <c r="D4092" t="s">
        <v>61</v>
      </c>
      <c r="E4092" t="s">
        <v>98</v>
      </c>
      <c r="F4092" t="s">
        <v>11</v>
      </c>
    </row>
    <row r="4093" spans="1:7" x14ac:dyDescent="0.35">
      <c r="A4093" s="3">
        <v>2010</v>
      </c>
      <c r="B4093" t="s">
        <v>48</v>
      </c>
      <c r="C4093" t="s">
        <v>60</v>
      </c>
      <c r="D4093" t="s">
        <v>61</v>
      </c>
      <c r="E4093" t="s">
        <v>98</v>
      </c>
      <c r="F4093" t="s">
        <v>11</v>
      </c>
    </row>
    <row r="4094" spans="1:7" x14ac:dyDescent="0.35">
      <c r="A4094" s="3">
        <v>2011</v>
      </c>
      <c r="B4094" t="s">
        <v>48</v>
      </c>
      <c r="C4094" t="s">
        <v>60</v>
      </c>
      <c r="D4094" t="s">
        <v>61</v>
      </c>
      <c r="E4094" t="s">
        <v>98</v>
      </c>
      <c r="F4094" t="s">
        <v>11</v>
      </c>
      <c r="G4094" s="35">
        <v>6</v>
      </c>
    </row>
    <row r="4095" spans="1:7" x14ac:dyDescent="0.35">
      <c r="A4095" s="3">
        <v>2012</v>
      </c>
      <c r="B4095" t="s">
        <v>48</v>
      </c>
      <c r="C4095" t="s">
        <v>60</v>
      </c>
      <c r="D4095" t="s">
        <v>61</v>
      </c>
      <c r="E4095" t="s">
        <v>98</v>
      </c>
      <c r="F4095" t="s">
        <v>11</v>
      </c>
    </row>
    <row r="4096" spans="1:7" x14ac:dyDescent="0.35">
      <c r="A4096" s="3">
        <v>2013</v>
      </c>
      <c r="B4096" t="s">
        <v>48</v>
      </c>
      <c r="C4096" t="s">
        <v>60</v>
      </c>
      <c r="D4096" t="s">
        <v>61</v>
      </c>
      <c r="E4096" t="s">
        <v>98</v>
      </c>
      <c r="F4096" t="s">
        <v>11</v>
      </c>
    </row>
    <row r="4097" spans="1:7" x14ac:dyDescent="0.35">
      <c r="A4097" s="3">
        <v>2014</v>
      </c>
      <c r="B4097" t="s">
        <v>48</v>
      </c>
      <c r="C4097" t="s">
        <v>60</v>
      </c>
      <c r="D4097" t="s">
        <v>61</v>
      </c>
      <c r="E4097" t="s">
        <v>98</v>
      </c>
      <c r="F4097" t="s">
        <v>11</v>
      </c>
    </row>
    <row r="4098" spans="1:7" x14ac:dyDescent="0.35">
      <c r="A4098" s="3">
        <v>2015</v>
      </c>
      <c r="B4098" t="s">
        <v>48</v>
      </c>
      <c r="C4098" t="s">
        <v>60</v>
      </c>
      <c r="D4098" t="s">
        <v>61</v>
      </c>
      <c r="E4098" t="s">
        <v>98</v>
      </c>
      <c r="F4098" t="s">
        <v>11</v>
      </c>
    </row>
    <row r="4099" spans="1:7" x14ac:dyDescent="0.35">
      <c r="A4099" s="3">
        <v>2016</v>
      </c>
      <c r="B4099" t="s">
        <v>48</v>
      </c>
      <c r="C4099" t="s">
        <v>60</v>
      </c>
      <c r="D4099" t="s">
        <v>61</v>
      </c>
      <c r="E4099" t="s">
        <v>98</v>
      </c>
      <c r="F4099" t="s">
        <v>11</v>
      </c>
    </row>
    <row r="4100" spans="1:7" x14ac:dyDescent="0.35">
      <c r="A4100" s="3">
        <v>2000</v>
      </c>
      <c r="B4100" t="s">
        <v>48</v>
      </c>
      <c r="C4100" t="s">
        <v>60</v>
      </c>
      <c r="D4100" t="s">
        <v>61</v>
      </c>
      <c r="E4100" t="s">
        <v>98</v>
      </c>
      <c r="F4100" t="s">
        <v>11</v>
      </c>
    </row>
    <row r="4101" spans="1:7" x14ac:dyDescent="0.35">
      <c r="A4101" s="3">
        <v>2001</v>
      </c>
      <c r="B4101" t="s">
        <v>48</v>
      </c>
      <c r="C4101" t="s">
        <v>60</v>
      </c>
      <c r="D4101" t="s">
        <v>61</v>
      </c>
      <c r="E4101" t="s">
        <v>98</v>
      </c>
      <c r="F4101" t="s">
        <v>11</v>
      </c>
    </row>
    <row r="4102" spans="1:7" x14ac:dyDescent="0.35">
      <c r="A4102" s="3">
        <v>2002</v>
      </c>
      <c r="B4102" t="s">
        <v>48</v>
      </c>
      <c r="C4102" t="s">
        <v>60</v>
      </c>
      <c r="D4102" t="s">
        <v>61</v>
      </c>
      <c r="E4102" t="s">
        <v>98</v>
      </c>
      <c r="F4102" t="s">
        <v>11</v>
      </c>
    </row>
    <row r="4103" spans="1:7" x14ac:dyDescent="0.35">
      <c r="A4103" s="3">
        <v>2003</v>
      </c>
      <c r="B4103" t="s">
        <v>48</v>
      </c>
      <c r="C4103" t="s">
        <v>60</v>
      </c>
      <c r="D4103" t="s">
        <v>61</v>
      </c>
      <c r="E4103" t="s">
        <v>98</v>
      </c>
      <c r="F4103" t="s">
        <v>11</v>
      </c>
    </row>
    <row r="4104" spans="1:7" x14ac:dyDescent="0.35">
      <c r="A4104" s="3">
        <v>2004</v>
      </c>
      <c r="B4104" t="s">
        <v>48</v>
      </c>
      <c r="C4104" t="s">
        <v>60</v>
      </c>
      <c r="D4104" t="s">
        <v>61</v>
      </c>
      <c r="E4104" t="s">
        <v>98</v>
      </c>
      <c r="F4104" t="s">
        <v>11</v>
      </c>
      <c r="G4104" s="35">
        <v>15</v>
      </c>
    </row>
    <row r="4105" spans="1:7" x14ac:dyDescent="0.35">
      <c r="A4105" s="3">
        <v>2005</v>
      </c>
      <c r="B4105" t="s">
        <v>48</v>
      </c>
      <c r="C4105" t="s">
        <v>60</v>
      </c>
      <c r="D4105" t="s">
        <v>61</v>
      </c>
      <c r="E4105" t="s">
        <v>98</v>
      </c>
      <c r="F4105" t="s">
        <v>11</v>
      </c>
    </row>
    <row r="4106" spans="1:7" x14ac:dyDescent="0.35">
      <c r="A4106" s="3">
        <v>2006</v>
      </c>
      <c r="B4106" t="s">
        <v>48</v>
      </c>
      <c r="C4106" t="s">
        <v>60</v>
      </c>
      <c r="D4106" t="s">
        <v>61</v>
      </c>
      <c r="E4106" t="s">
        <v>98</v>
      </c>
      <c r="F4106" t="s">
        <v>11</v>
      </c>
      <c r="G4106" s="35">
        <v>15</v>
      </c>
    </row>
    <row r="4107" spans="1:7" x14ac:dyDescent="0.35">
      <c r="A4107" s="3">
        <v>2007</v>
      </c>
      <c r="B4107" t="s">
        <v>48</v>
      </c>
      <c r="C4107" t="s">
        <v>60</v>
      </c>
      <c r="D4107" t="s">
        <v>61</v>
      </c>
      <c r="E4107" t="s">
        <v>98</v>
      </c>
      <c r="F4107" t="s">
        <v>11</v>
      </c>
    </row>
    <row r="4108" spans="1:7" x14ac:dyDescent="0.35">
      <c r="A4108" s="3">
        <v>2008</v>
      </c>
      <c r="B4108" t="s">
        <v>48</v>
      </c>
      <c r="C4108" t="s">
        <v>60</v>
      </c>
      <c r="D4108" t="s">
        <v>61</v>
      </c>
      <c r="E4108" t="s">
        <v>98</v>
      </c>
      <c r="F4108" t="s">
        <v>11</v>
      </c>
    </row>
    <row r="4109" spans="1:7" x14ac:dyDescent="0.35">
      <c r="A4109" s="3">
        <v>2009</v>
      </c>
      <c r="B4109" t="s">
        <v>48</v>
      </c>
      <c r="C4109" t="s">
        <v>60</v>
      </c>
      <c r="D4109" t="s">
        <v>61</v>
      </c>
      <c r="E4109" t="s">
        <v>98</v>
      </c>
      <c r="F4109" t="s">
        <v>11</v>
      </c>
    </row>
    <row r="4110" spans="1:7" x14ac:dyDescent="0.35">
      <c r="A4110" s="3">
        <v>2010</v>
      </c>
      <c r="B4110" t="s">
        <v>48</v>
      </c>
      <c r="C4110" t="s">
        <v>60</v>
      </c>
      <c r="D4110" t="s">
        <v>61</v>
      </c>
      <c r="E4110" t="s">
        <v>98</v>
      </c>
      <c r="F4110" t="s">
        <v>11</v>
      </c>
    </row>
    <row r="4111" spans="1:7" x14ac:dyDescent="0.35">
      <c r="A4111" s="3">
        <v>2011</v>
      </c>
      <c r="B4111" t="s">
        <v>48</v>
      </c>
      <c r="C4111" t="s">
        <v>60</v>
      </c>
      <c r="D4111" t="s">
        <v>61</v>
      </c>
      <c r="E4111" t="s">
        <v>98</v>
      </c>
      <c r="F4111" t="s">
        <v>11</v>
      </c>
    </row>
    <row r="4112" spans="1:7" x14ac:dyDescent="0.35">
      <c r="A4112" s="3">
        <v>2012</v>
      </c>
      <c r="B4112" t="s">
        <v>48</v>
      </c>
      <c r="C4112" t="s">
        <v>60</v>
      </c>
      <c r="D4112" t="s">
        <v>61</v>
      </c>
      <c r="E4112" t="s">
        <v>98</v>
      </c>
      <c r="F4112" t="s">
        <v>11</v>
      </c>
    </row>
    <row r="4113" spans="1:7" x14ac:dyDescent="0.35">
      <c r="A4113" s="3">
        <v>2013</v>
      </c>
      <c r="B4113" t="s">
        <v>48</v>
      </c>
      <c r="C4113" t="s">
        <v>60</v>
      </c>
      <c r="D4113" t="s">
        <v>61</v>
      </c>
      <c r="E4113" t="s">
        <v>98</v>
      </c>
      <c r="F4113" t="s">
        <v>11</v>
      </c>
    </row>
    <row r="4114" spans="1:7" x14ac:dyDescent="0.35">
      <c r="A4114" s="3">
        <v>2014</v>
      </c>
      <c r="B4114" t="s">
        <v>48</v>
      </c>
      <c r="C4114" t="s">
        <v>60</v>
      </c>
      <c r="D4114" t="s">
        <v>61</v>
      </c>
      <c r="E4114" t="s">
        <v>98</v>
      </c>
      <c r="F4114" t="s">
        <v>11</v>
      </c>
    </row>
    <row r="4115" spans="1:7" x14ac:dyDescent="0.35">
      <c r="A4115" s="3">
        <v>2015</v>
      </c>
      <c r="B4115" t="s">
        <v>48</v>
      </c>
      <c r="C4115" t="s">
        <v>60</v>
      </c>
      <c r="D4115" t="s">
        <v>61</v>
      </c>
      <c r="E4115" t="s">
        <v>98</v>
      </c>
      <c r="F4115" t="s">
        <v>11</v>
      </c>
    </row>
    <row r="4116" spans="1:7" x14ac:dyDescent="0.35">
      <c r="A4116" s="3">
        <v>2016</v>
      </c>
      <c r="B4116" t="s">
        <v>48</v>
      </c>
      <c r="C4116" t="s">
        <v>60</v>
      </c>
      <c r="D4116" t="s">
        <v>61</v>
      </c>
      <c r="E4116" t="s">
        <v>98</v>
      </c>
      <c r="F4116" t="s">
        <v>11</v>
      </c>
    </row>
    <row r="4117" spans="1:7" x14ac:dyDescent="0.35">
      <c r="A4117" s="3">
        <v>2000</v>
      </c>
      <c r="B4117" t="s">
        <v>48</v>
      </c>
      <c r="C4117" t="s">
        <v>62</v>
      </c>
      <c r="D4117" t="s">
        <v>63</v>
      </c>
      <c r="E4117" t="s">
        <v>98</v>
      </c>
      <c r="F4117" t="s">
        <v>11</v>
      </c>
      <c r="G4117" s="35">
        <v>79</v>
      </c>
    </row>
    <row r="4118" spans="1:7" x14ac:dyDescent="0.35">
      <c r="A4118" s="3">
        <v>2001</v>
      </c>
      <c r="B4118" t="s">
        <v>48</v>
      </c>
      <c r="C4118" t="s">
        <v>62</v>
      </c>
      <c r="D4118" t="s">
        <v>63</v>
      </c>
      <c r="E4118" t="s">
        <v>98</v>
      </c>
      <c r="F4118" t="s">
        <v>11</v>
      </c>
    </row>
    <row r="4119" spans="1:7" x14ac:dyDescent="0.35">
      <c r="A4119" s="3">
        <v>2002</v>
      </c>
      <c r="B4119" t="s">
        <v>48</v>
      </c>
      <c r="C4119" t="s">
        <v>62</v>
      </c>
      <c r="D4119" t="s">
        <v>63</v>
      </c>
      <c r="E4119" t="s">
        <v>98</v>
      </c>
      <c r="F4119" t="s">
        <v>11</v>
      </c>
    </row>
    <row r="4120" spans="1:7" x14ac:dyDescent="0.35">
      <c r="A4120" s="3">
        <v>2003</v>
      </c>
      <c r="B4120" t="s">
        <v>48</v>
      </c>
      <c r="C4120" t="s">
        <v>62</v>
      </c>
      <c r="D4120" t="s">
        <v>63</v>
      </c>
      <c r="E4120" t="s">
        <v>98</v>
      </c>
      <c r="F4120" t="s">
        <v>11</v>
      </c>
    </row>
    <row r="4121" spans="1:7" x14ac:dyDescent="0.35">
      <c r="A4121" s="3">
        <v>2004</v>
      </c>
      <c r="B4121" t="s">
        <v>48</v>
      </c>
      <c r="C4121" t="s">
        <v>62</v>
      </c>
      <c r="D4121" t="s">
        <v>63</v>
      </c>
      <c r="E4121" t="s">
        <v>98</v>
      </c>
      <c r="F4121" t="s">
        <v>11</v>
      </c>
    </row>
    <row r="4122" spans="1:7" x14ac:dyDescent="0.35">
      <c r="A4122" s="3">
        <v>2005</v>
      </c>
      <c r="B4122" t="s">
        <v>48</v>
      </c>
      <c r="C4122" t="s">
        <v>62</v>
      </c>
      <c r="D4122" t="s">
        <v>63</v>
      </c>
      <c r="E4122" t="s">
        <v>98</v>
      </c>
      <c r="F4122" t="s">
        <v>11</v>
      </c>
    </row>
    <row r="4123" spans="1:7" x14ac:dyDescent="0.35">
      <c r="A4123" s="3">
        <v>2006</v>
      </c>
      <c r="B4123" t="s">
        <v>48</v>
      </c>
      <c r="C4123" t="s">
        <v>62</v>
      </c>
      <c r="D4123" t="s">
        <v>63</v>
      </c>
      <c r="E4123" t="s">
        <v>98</v>
      </c>
      <c r="F4123" t="s">
        <v>11</v>
      </c>
    </row>
    <row r="4124" spans="1:7" x14ac:dyDescent="0.35">
      <c r="A4124" s="3">
        <v>2007</v>
      </c>
      <c r="B4124" t="s">
        <v>48</v>
      </c>
      <c r="C4124" t="s">
        <v>62</v>
      </c>
      <c r="D4124" t="s">
        <v>63</v>
      </c>
      <c r="E4124" t="s">
        <v>98</v>
      </c>
      <c r="F4124" t="s">
        <v>11</v>
      </c>
    </row>
    <row r="4125" spans="1:7" x14ac:dyDescent="0.35">
      <c r="A4125" s="3">
        <v>2008</v>
      </c>
      <c r="B4125" t="s">
        <v>48</v>
      </c>
      <c r="C4125" t="s">
        <v>62</v>
      </c>
      <c r="D4125" t="s">
        <v>63</v>
      </c>
      <c r="E4125" t="s">
        <v>98</v>
      </c>
      <c r="F4125" t="s">
        <v>11</v>
      </c>
    </row>
    <row r="4126" spans="1:7" x14ac:dyDescent="0.35">
      <c r="A4126" s="3">
        <v>2009</v>
      </c>
      <c r="B4126" t="s">
        <v>48</v>
      </c>
      <c r="C4126" t="s">
        <v>62</v>
      </c>
      <c r="D4126" t="s">
        <v>63</v>
      </c>
      <c r="E4126" t="s">
        <v>98</v>
      </c>
      <c r="F4126" t="s">
        <v>11</v>
      </c>
      <c r="G4126" s="35">
        <v>10</v>
      </c>
    </row>
    <row r="4127" spans="1:7" x14ac:dyDescent="0.35">
      <c r="A4127" s="3">
        <v>2010</v>
      </c>
      <c r="B4127" t="s">
        <v>48</v>
      </c>
      <c r="C4127" t="s">
        <v>62</v>
      </c>
      <c r="D4127" t="s">
        <v>63</v>
      </c>
      <c r="E4127" t="s">
        <v>98</v>
      </c>
      <c r="F4127" t="s">
        <v>11</v>
      </c>
    </row>
    <row r="4128" spans="1:7" x14ac:dyDescent="0.35">
      <c r="A4128" s="3">
        <v>2011</v>
      </c>
      <c r="B4128" t="s">
        <v>48</v>
      </c>
      <c r="C4128" t="s">
        <v>62</v>
      </c>
      <c r="D4128" t="s">
        <v>63</v>
      </c>
      <c r="E4128" t="s">
        <v>98</v>
      </c>
      <c r="F4128" t="s">
        <v>11</v>
      </c>
      <c r="G4128" s="35">
        <v>3</v>
      </c>
    </row>
    <row r="4129" spans="1:7" x14ac:dyDescent="0.35">
      <c r="A4129" s="3">
        <v>2012</v>
      </c>
      <c r="B4129" t="s">
        <v>48</v>
      </c>
      <c r="C4129" t="s">
        <v>62</v>
      </c>
      <c r="D4129" t="s">
        <v>63</v>
      </c>
      <c r="E4129" t="s">
        <v>98</v>
      </c>
      <c r="F4129" t="s">
        <v>11</v>
      </c>
    </row>
    <row r="4130" spans="1:7" x14ac:dyDescent="0.35">
      <c r="A4130" s="3">
        <v>2013</v>
      </c>
      <c r="B4130" t="s">
        <v>48</v>
      </c>
      <c r="C4130" t="s">
        <v>62</v>
      </c>
      <c r="D4130" t="s">
        <v>63</v>
      </c>
      <c r="E4130" t="s">
        <v>98</v>
      </c>
      <c r="F4130" t="s">
        <v>11</v>
      </c>
    </row>
    <row r="4131" spans="1:7" x14ac:dyDescent="0.35">
      <c r="A4131" s="3">
        <v>2014</v>
      </c>
      <c r="B4131" t="s">
        <v>48</v>
      </c>
      <c r="C4131" t="s">
        <v>62</v>
      </c>
      <c r="D4131" t="s">
        <v>63</v>
      </c>
      <c r="E4131" t="s">
        <v>98</v>
      </c>
      <c r="F4131" t="s">
        <v>11</v>
      </c>
    </row>
    <row r="4132" spans="1:7" x14ac:dyDescent="0.35">
      <c r="A4132" s="3">
        <v>2015</v>
      </c>
      <c r="B4132" t="s">
        <v>48</v>
      </c>
      <c r="C4132" t="s">
        <v>62</v>
      </c>
      <c r="D4132" t="s">
        <v>63</v>
      </c>
      <c r="E4132" t="s">
        <v>98</v>
      </c>
      <c r="F4132" t="s">
        <v>11</v>
      </c>
    </row>
    <row r="4133" spans="1:7" x14ac:dyDescent="0.35">
      <c r="A4133" s="3">
        <v>2016</v>
      </c>
      <c r="B4133" t="s">
        <v>48</v>
      </c>
      <c r="C4133" t="s">
        <v>62</v>
      </c>
      <c r="D4133" t="s">
        <v>63</v>
      </c>
      <c r="E4133" t="s">
        <v>98</v>
      </c>
      <c r="F4133" t="s">
        <v>11</v>
      </c>
    </row>
    <row r="4134" spans="1:7" x14ac:dyDescent="0.35">
      <c r="A4134" s="3">
        <v>2000</v>
      </c>
      <c r="B4134" t="s">
        <v>64</v>
      </c>
      <c r="C4134" t="s">
        <v>65</v>
      </c>
      <c r="D4134" t="s">
        <v>66</v>
      </c>
      <c r="E4134" t="s">
        <v>98</v>
      </c>
      <c r="F4134" t="s">
        <v>11</v>
      </c>
    </row>
    <row r="4135" spans="1:7" x14ac:dyDescent="0.35">
      <c r="A4135" s="3">
        <v>2001</v>
      </c>
      <c r="B4135" t="s">
        <v>64</v>
      </c>
      <c r="C4135" t="s">
        <v>65</v>
      </c>
      <c r="D4135" t="s">
        <v>66</v>
      </c>
      <c r="E4135" t="s">
        <v>98</v>
      </c>
      <c r="F4135" t="s">
        <v>11</v>
      </c>
      <c r="G4135" s="35">
        <v>75</v>
      </c>
    </row>
    <row r="4136" spans="1:7" x14ac:dyDescent="0.35">
      <c r="A4136" s="3">
        <v>2002</v>
      </c>
      <c r="B4136" t="s">
        <v>64</v>
      </c>
      <c r="C4136" t="s">
        <v>65</v>
      </c>
      <c r="D4136" t="s">
        <v>66</v>
      </c>
      <c r="E4136" t="s">
        <v>98</v>
      </c>
      <c r="F4136" t="s">
        <v>11</v>
      </c>
      <c r="G4136" s="35">
        <v>13</v>
      </c>
    </row>
    <row r="4137" spans="1:7" x14ac:dyDescent="0.35">
      <c r="A4137" s="3">
        <v>2003</v>
      </c>
      <c r="B4137" t="s">
        <v>64</v>
      </c>
      <c r="C4137" t="s">
        <v>65</v>
      </c>
      <c r="D4137" t="s">
        <v>66</v>
      </c>
      <c r="E4137" t="s">
        <v>98</v>
      </c>
      <c r="F4137" t="s">
        <v>11</v>
      </c>
      <c r="G4137" s="35">
        <v>8</v>
      </c>
    </row>
    <row r="4138" spans="1:7" x14ac:dyDescent="0.35">
      <c r="A4138" s="3">
        <v>2004</v>
      </c>
      <c r="B4138" t="s">
        <v>64</v>
      </c>
      <c r="C4138" t="s">
        <v>65</v>
      </c>
      <c r="D4138" t="s">
        <v>66</v>
      </c>
      <c r="E4138" t="s">
        <v>98</v>
      </c>
      <c r="F4138" t="s">
        <v>11</v>
      </c>
      <c r="G4138" s="35">
        <v>7</v>
      </c>
    </row>
    <row r="4139" spans="1:7" x14ac:dyDescent="0.35">
      <c r="A4139" s="3">
        <v>2005</v>
      </c>
      <c r="B4139" t="s">
        <v>64</v>
      </c>
      <c r="C4139" t="s">
        <v>65</v>
      </c>
      <c r="D4139" t="s">
        <v>66</v>
      </c>
      <c r="E4139" t="s">
        <v>98</v>
      </c>
      <c r="F4139" t="s">
        <v>11</v>
      </c>
    </row>
    <row r="4140" spans="1:7" x14ac:dyDescent="0.35">
      <c r="A4140" s="3">
        <v>2006</v>
      </c>
      <c r="B4140" t="s">
        <v>64</v>
      </c>
      <c r="C4140" t="s">
        <v>65</v>
      </c>
      <c r="D4140" t="s">
        <v>66</v>
      </c>
      <c r="E4140" t="s">
        <v>98</v>
      </c>
      <c r="F4140" t="s">
        <v>11</v>
      </c>
    </row>
    <row r="4141" spans="1:7" x14ac:dyDescent="0.35">
      <c r="A4141" s="3">
        <v>2007</v>
      </c>
      <c r="B4141" t="s">
        <v>64</v>
      </c>
      <c r="C4141" t="s">
        <v>65</v>
      </c>
      <c r="D4141" t="s">
        <v>66</v>
      </c>
      <c r="E4141" t="s">
        <v>98</v>
      </c>
      <c r="F4141" t="s">
        <v>11</v>
      </c>
      <c r="G4141" s="35">
        <v>183</v>
      </c>
    </row>
    <row r="4142" spans="1:7" x14ac:dyDescent="0.35">
      <c r="A4142" s="3">
        <v>2008</v>
      </c>
      <c r="B4142" t="s">
        <v>64</v>
      </c>
      <c r="C4142" t="s">
        <v>65</v>
      </c>
      <c r="D4142" t="s">
        <v>66</v>
      </c>
      <c r="E4142" t="s">
        <v>98</v>
      </c>
      <c r="F4142" t="s">
        <v>11</v>
      </c>
    </row>
    <row r="4143" spans="1:7" x14ac:dyDescent="0.35">
      <c r="A4143" s="3">
        <v>2009</v>
      </c>
      <c r="B4143" t="s">
        <v>64</v>
      </c>
      <c r="C4143" t="s">
        <v>65</v>
      </c>
      <c r="D4143" t="s">
        <v>66</v>
      </c>
      <c r="E4143" t="s">
        <v>98</v>
      </c>
      <c r="F4143" t="s">
        <v>11</v>
      </c>
      <c r="G4143" s="35">
        <v>270</v>
      </c>
    </row>
    <row r="4144" spans="1:7" x14ac:dyDescent="0.35">
      <c r="A4144" s="3">
        <v>2010</v>
      </c>
      <c r="B4144" t="s">
        <v>64</v>
      </c>
      <c r="C4144" t="s">
        <v>65</v>
      </c>
      <c r="D4144" t="s">
        <v>66</v>
      </c>
      <c r="E4144" t="s">
        <v>98</v>
      </c>
      <c r="F4144" t="s">
        <v>11</v>
      </c>
      <c r="G4144" s="35">
        <v>137</v>
      </c>
    </row>
    <row r="4145" spans="1:7" x14ac:dyDescent="0.35">
      <c r="A4145" s="3">
        <v>2011</v>
      </c>
      <c r="B4145" t="s">
        <v>64</v>
      </c>
      <c r="C4145" t="s">
        <v>65</v>
      </c>
      <c r="D4145" t="s">
        <v>66</v>
      </c>
      <c r="E4145" t="s">
        <v>98</v>
      </c>
      <c r="F4145" t="s">
        <v>11</v>
      </c>
      <c r="G4145" s="35">
        <v>333</v>
      </c>
    </row>
    <row r="4146" spans="1:7" x14ac:dyDescent="0.35">
      <c r="A4146" s="3">
        <v>2012</v>
      </c>
      <c r="B4146" t="s">
        <v>64</v>
      </c>
      <c r="C4146" t="s">
        <v>65</v>
      </c>
      <c r="D4146" t="s">
        <v>66</v>
      </c>
      <c r="E4146" t="s">
        <v>98</v>
      </c>
      <c r="F4146" t="s">
        <v>11</v>
      </c>
    </row>
    <row r="4147" spans="1:7" x14ac:dyDescent="0.35">
      <c r="A4147" s="3">
        <v>2013</v>
      </c>
      <c r="B4147" t="s">
        <v>64</v>
      </c>
      <c r="C4147" t="s">
        <v>65</v>
      </c>
      <c r="D4147" t="s">
        <v>66</v>
      </c>
      <c r="E4147" t="s">
        <v>98</v>
      </c>
      <c r="F4147" t="s">
        <v>11</v>
      </c>
      <c r="G4147" s="35">
        <v>100</v>
      </c>
    </row>
    <row r="4148" spans="1:7" x14ac:dyDescent="0.35">
      <c r="A4148" s="3">
        <v>2014</v>
      </c>
      <c r="B4148" t="s">
        <v>64</v>
      </c>
      <c r="C4148" t="s">
        <v>65</v>
      </c>
      <c r="D4148" t="s">
        <v>66</v>
      </c>
      <c r="E4148" t="s">
        <v>98</v>
      </c>
      <c r="F4148" t="s">
        <v>11</v>
      </c>
      <c r="G4148" s="35">
        <v>347</v>
      </c>
    </row>
    <row r="4149" spans="1:7" x14ac:dyDescent="0.35">
      <c r="A4149" s="3">
        <v>2015</v>
      </c>
      <c r="B4149" t="s">
        <v>64</v>
      </c>
      <c r="C4149" t="s">
        <v>65</v>
      </c>
      <c r="D4149" t="s">
        <v>66</v>
      </c>
      <c r="E4149" t="s">
        <v>98</v>
      </c>
      <c r="F4149" t="s">
        <v>11</v>
      </c>
    </row>
    <row r="4150" spans="1:7" x14ac:dyDescent="0.35">
      <c r="A4150" s="3">
        <v>2016</v>
      </c>
      <c r="B4150" t="s">
        <v>64</v>
      </c>
      <c r="C4150" t="s">
        <v>65</v>
      </c>
      <c r="D4150" t="s">
        <v>66</v>
      </c>
      <c r="E4150" t="s">
        <v>98</v>
      </c>
      <c r="F4150" t="s">
        <v>11</v>
      </c>
      <c r="G4150" s="35">
        <v>712</v>
      </c>
    </row>
    <row r="4151" spans="1:7" x14ac:dyDescent="0.35">
      <c r="A4151" s="3">
        <v>2000</v>
      </c>
      <c r="B4151" t="s">
        <v>64</v>
      </c>
      <c r="C4151" t="s">
        <v>67</v>
      </c>
      <c r="D4151" t="s">
        <v>68</v>
      </c>
      <c r="E4151" t="s">
        <v>98</v>
      </c>
      <c r="F4151" t="s">
        <v>11</v>
      </c>
      <c r="G4151" s="35">
        <v>105</v>
      </c>
    </row>
    <row r="4152" spans="1:7" x14ac:dyDescent="0.35">
      <c r="A4152" s="3">
        <v>2001</v>
      </c>
      <c r="B4152" t="s">
        <v>64</v>
      </c>
      <c r="C4152" t="s">
        <v>67</v>
      </c>
      <c r="D4152" t="s">
        <v>68</v>
      </c>
      <c r="E4152" t="s">
        <v>98</v>
      </c>
      <c r="F4152" t="s">
        <v>11</v>
      </c>
      <c r="G4152" s="35">
        <v>173</v>
      </c>
    </row>
    <row r="4153" spans="1:7" x14ac:dyDescent="0.35">
      <c r="A4153" s="3">
        <v>2002</v>
      </c>
      <c r="B4153" t="s">
        <v>64</v>
      </c>
      <c r="C4153" t="s">
        <v>67</v>
      </c>
      <c r="D4153" t="s">
        <v>68</v>
      </c>
      <c r="E4153" t="s">
        <v>98</v>
      </c>
      <c r="F4153" t="s">
        <v>11</v>
      </c>
      <c r="G4153" s="35">
        <v>56</v>
      </c>
    </row>
    <row r="4154" spans="1:7" x14ac:dyDescent="0.35">
      <c r="A4154" s="3">
        <v>2003</v>
      </c>
      <c r="B4154" t="s">
        <v>64</v>
      </c>
      <c r="C4154" t="s">
        <v>67</v>
      </c>
      <c r="D4154" t="s">
        <v>68</v>
      </c>
      <c r="E4154" t="s">
        <v>98</v>
      </c>
      <c r="F4154" t="s">
        <v>11</v>
      </c>
      <c r="G4154" s="35">
        <v>102</v>
      </c>
    </row>
    <row r="4155" spans="1:7" x14ac:dyDescent="0.35">
      <c r="A4155" s="3">
        <v>2004</v>
      </c>
      <c r="B4155" t="s">
        <v>64</v>
      </c>
      <c r="C4155" t="s">
        <v>67</v>
      </c>
      <c r="D4155" t="s">
        <v>68</v>
      </c>
      <c r="E4155" t="s">
        <v>98</v>
      </c>
      <c r="F4155" t="s">
        <v>11</v>
      </c>
      <c r="G4155" s="35">
        <v>132</v>
      </c>
    </row>
    <row r="4156" spans="1:7" x14ac:dyDescent="0.35">
      <c r="A4156" s="3">
        <v>2005</v>
      </c>
      <c r="B4156" t="s">
        <v>64</v>
      </c>
      <c r="C4156" t="s">
        <v>67</v>
      </c>
      <c r="D4156" t="s">
        <v>68</v>
      </c>
      <c r="E4156" t="s">
        <v>98</v>
      </c>
      <c r="F4156" t="s">
        <v>11</v>
      </c>
      <c r="G4156" s="35">
        <v>46</v>
      </c>
    </row>
    <row r="4157" spans="1:7" x14ac:dyDescent="0.35">
      <c r="A4157" s="3">
        <v>2006</v>
      </c>
      <c r="B4157" t="s">
        <v>64</v>
      </c>
      <c r="C4157" t="s">
        <v>67</v>
      </c>
      <c r="D4157" t="s">
        <v>68</v>
      </c>
      <c r="E4157" t="s">
        <v>98</v>
      </c>
      <c r="F4157" t="s">
        <v>11</v>
      </c>
      <c r="G4157" s="35">
        <v>50</v>
      </c>
    </row>
    <row r="4158" spans="1:7" x14ac:dyDescent="0.35">
      <c r="A4158" s="3">
        <v>2007</v>
      </c>
      <c r="B4158" t="s">
        <v>64</v>
      </c>
      <c r="C4158" t="s">
        <v>67</v>
      </c>
      <c r="D4158" t="s">
        <v>68</v>
      </c>
      <c r="E4158" t="s">
        <v>98</v>
      </c>
      <c r="F4158" t="s">
        <v>11</v>
      </c>
      <c r="G4158" s="35">
        <v>142</v>
      </c>
    </row>
    <row r="4159" spans="1:7" x14ac:dyDescent="0.35">
      <c r="A4159" s="3">
        <v>2008</v>
      </c>
      <c r="B4159" t="s">
        <v>64</v>
      </c>
      <c r="C4159" t="s">
        <v>67</v>
      </c>
      <c r="D4159" t="s">
        <v>68</v>
      </c>
      <c r="E4159" t="s">
        <v>98</v>
      </c>
      <c r="F4159" t="s">
        <v>11</v>
      </c>
      <c r="G4159" s="35">
        <v>95</v>
      </c>
    </row>
    <row r="4160" spans="1:7" x14ac:dyDescent="0.35">
      <c r="A4160" s="3">
        <v>2009</v>
      </c>
      <c r="B4160" t="s">
        <v>64</v>
      </c>
      <c r="C4160" t="s">
        <v>67</v>
      </c>
      <c r="D4160" t="s">
        <v>68</v>
      </c>
      <c r="E4160" t="s">
        <v>98</v>
      </c>
      <c r="F4160" t="s">
        <v>11</v>
      </c>
      <c r="G4160" s="35">
        <v>265</v>
      </c>
    </row>
    <row r="4161" spans="1:7" x14ac:dyDescent="0.35">
      <c r="A4161" s="3">
        <v>2010</v>
      </c>
      <c r="B4161" t="s">
        <v>64</v>
      </c>
      <c r="C4161" t="s">
        <v>67</v>
      </c>
      <c r="D4161" t="s">
        <v>68</v>
      </c>
      <c r="E4161" t="s">
        <v>98</v>
      </c>
      <c r="F4161" t="s">
        <v>11</v>
      </c>
      <c r="G4161" s="35">
        <v>69</v>
      </c>
    </row>
    <row r="4162" spans="1:7" x14ac:dyDescent="0.35">
      <c r="A4162" s="3">
        <v>2011</v>
      </c>
      <c r="B4162" t="s">
        <v>64</v>
      </c>
      <c r="C4162" t="s">
        <v>67</v>
      </c>
      <c r="D4162" t="s">
        <v>68</v>
      </c>
      <c r="E4162" t="s">
        <v>98</v>
      </c>
      <c r="F4162" t="s">
        <v>11</v>
      </c>
      <c r="G4162" s="35">
        <v>125</v>
      </c>
    </row>
    <row r="4163" spans="1:7" x14ac:dyDescent="0.35">
      <c r="A4163" s="3">
        <v>2012</v>
      </c>
      <c r="B4163" t="s">
        <v>64</v>
      </c>
      <c r="C4163" t="s">
        <v>67</v>
      </c>
      <c r="D4163" t="s">
        <v>68</v>
      </c>
      <c r="E4163" t="s">
        <v>98</v>
      </c>
      <c r="F4163" t="s">
        <v>11</v>
      </c>
      <c r="G4163" s="35">
        <v>348</v>
      </c>
    </row>
    <row r="4164" spans="1:7" x14ac:dyDescent="0.35">
      <c r="A4164" s="3">
        <v>2013</v>
      </c>
      <c r="B4164" t="s">
        <v>64</v>
      </c>
      <c r="C4164" t="s">
        <v>67</v>
      </c>
      <c r="D4164" t="s">
        <v>68</v>
      </c>
      <c r="E4164" t="s">
        <v>98</v>
      </c>
      <c r="F4164" t="s">
        <v>11</v>
      </c>
    </row>
    <row r="4165" spans="1:7" x14ac:dyDescent="0.35">
      <c r="A4165" s="3">
        <v>2014</v>
      </c>
      <c r="B4165" t="s">
        <v>64</v>
      </c>
      <c r="C4165" t="s">
        <v>67</v>
      </c>
      <c r="D4165" t="s">
        <v>68</v>
      </c>
      <c r="E4165" t="s">
        <v>98</v>
      </c>
      <c r="F4165" t="s">
        <v>11</v>
      </c>
      <c r="G4165" s="35">
        <v>578</v>
      </c>
    </row>
    <row r="4166" spans="1:7" x14ac:dyDescent="0.35">
      <c r="A4166" s="3">
        <v>2015</v>
      </c>
      <c r="B4166" t="s">
        <v>64</v>
      </c>
      <c r="C4166" t="s">
        <v>67</v>
      </c>
      <c r="D4166" t="s">
        <v>68</v>
      </c>
      <c r="E4166" t="s">
        <v>98</v>
      </c>
      <c r="F4166" t="s">
        <v>11</v>
      </c>
      <c r="G4166" s="35">
        <v>356</v>
      </c>
    </row>
    <row r="4167" spans="1:7" x14ac:dyDescent="0.35">
      <c r="A4167" s="3">
        <v>2016</v>
      </c>
      <c r="B4167" t="s">
        <v>64</v>
      </c>
      <c r="C4167" t="s">
        <v>67</v>
      </c>
      <c r="D4167" t="s">
        <v>68</v>
      </c>
      <c r="E4167" t="s">
        <v>98</v>
      </c>
      <c r="F4167" t="s">
        <v>11</v>
      </c>
      <c r="G4167" s="35">
        <v>836</v>
      </c>
    </row>
    <row r="4168" spans="1:7" x14ac:dyDescent="0.35">
      <c r="A4168" s="3">
        <v>2000</v>
      </c>
      <c r="B4168" t="s">
        <v>53</v>
      </c>
      <c r="C4168" t="s">
        <v>58</v>
      </c>
      <c r="D4168" t="s">
        <v>59</v>
      </c>
      <c r="E4168" t="s">
        <v>98</v>
      </c>
      <c r="F4168" t="s">
        <v>11</v>
      </c>
      <c r="G4168" s="35">
        <v>132</v>
      </c>
    </row>
    <row r="4169" spans="1:7" x14ac:dyDescent="0.35">
      <c r="A4169" s="3">
        <v>2001</v>
      </c>
      <c r="B4169" t="s">
        <v>53</v>
      </c>
      <c r="C4169" t="s">
        <v>58</v>
      </c>
      <c r="D4169" t="s">
        <v>59</v>
      </c>
      <c r="E4169" t="s">
        <v>98</v>
      </c>
      <c r="F4169" t="s">
        <v>11</v>
      </c>
      <c r="G4169" s="35">
        <v>36</v>
      </c>
    </row>
    <row r="4170" spans="1:7" x14ac:dyDescent="0.35">
      <c r="A4170" s="3">
        <v>2002</v>
      </c>
      <c r="B4170" t="s">
        <v>53</v>
      </c>
      <c r="C4170" t="s">
        <v>58</v>
      </c>
      <c r="D4170" t="s">
        <v>59</v>
      </c>
      <c r="E4170" t="s">
        <v>98</v>
      </c>
      <c r="F4170" t="s">
        <v>11</v>
      </c>
      <c r="G4170" s="35">
        <v>42</v>
      </c>
    </row>
    <row r="4171" spans="1:7" x14ac:dyDescent="0.35">
      <c r="A4171" s="3">
        <v>2003</v>
      </c>
      <c r="B4171" t="s">
        <v>53</v>
      </c>
      <c r="C4171" t="s">
        <v>58</v>
      </c>
      <c r="D4171" t="s">
        <v>59</v>
      </c>
      <c r="E4171" t="s">
        <v>98</v>
      </c>
      <c r="F4171" t="s">
        <v>11</v>
      </c>
    </row>
    <row r="4172" spans="1:7" x14ac:dyDescent="0.35">
      <c r="A4172" s="3">
        <v>2004</v>
      </c>
      <c r="B4172" t="s">
        <v>53</v>
      </c>
      <c r="C4172" t="s">
        <v>58</v>
      </c>
      <c r="D4172" t="s">
        <v>59</v>
      </c>
      <c r="E4172" t="s">
        <v>98</v>
      </c>
      <c r="F4172" t="s">
        <v>11</v>
      </c>
      <c r="G4172" s="35">
        <v>26</v>
      </c>
    </row>
    <row r="4173" spans="1:7" x14ac:dyDescent="0.35">
      <c r="A4173" s="3">
        <v>2005</v>
      </c>
      <c r="B4173" t="s">
        <v>53</v>
      </c>
      <c r="C4173" t="s">
        <v>58</v>
      </c>
      <c r="D4173" t="s">
        <v>59</v>
      </c>
      <c r="E4173" t="s">
        <v>98</v>
      </c>
      <c r="F4173" t="s">
        <v>11</v>
      </c>
      <c r="G4173" s="35">
        <v>32</v>
      </c>
    </row>
    <row r="4174" spans="1:7" x14ac:dyDescent="0.35">
      <c r="A4174" s="3">
        <v>2006</v>
      </c>
      <c r="B4174" t="s">
        <v>53</v>
      </c>
      <c r="C4174" t="s">
        <v>58</v>
      </c>
      <c r="D4174" t="s">
        <v>59</v>
      </c>
      <c r="E4174" t="s">
        <v>98</v>
      </c>
      <c r="F4174" t="s">
        <v>11</v>
      </c>
      <c r="G4174" s="35">
        <v>72</v>
      </c>
    </row>
    <row r="4175" spans="1:7" x14ac:dyDescent="0.35">
      <c r="A4175" s="3">
        <v>2007</v>
      </c>
      <c r="B4175" t="s">
        <v>53</v>
      </c>
      <c r="C4175" t="s">
        <v>58</v>
      </c>
      <c r="D4175" t="s">
        <v>59</v>
      </c>
      <c r="E4175" t="s">
        <v>98</v>
      </c>
      <c r="F4175" t="s">
        <v>11</v>
      </c>
      <c r="G4175" s="35">
        <v>24</v>
      </c>
    </row>
    <row r="4176" spans="1:7" x14ac:dyDescent="0.35">
      <c r="A4176" s="3">
        <v>2008</v>
      </c>
      <c r="B4176" t="s">
        <v>53</v>
      </c>
      <c r="C4176" t="s">
        <v>58</v>
      </c>
      <c r="D4176" t="s">
        <v>59</v>
      </c>
      <c r="E4176" t="s">
        <v>98</v>
      </c>
      <c r="F4176" t="s">
        <v>11</v>
      </c>
      <c r="G4176" s="35">
        <v>86</v>
      </c>
    </row>
    <row r="4177" spans="1:7" x14ac:dyDescent="0.35">
      <c r="A4177" s="3">
        <v>2009</v>
      </c>
      <c r="B4177" t="s">
        <v>53</v>
      </c>
      <c r="C4177" t="s">
        <v>58</v>
      </c>
      <c r="D4177" t="s">
        <v>59</v>
      </c>
      <c r="E4177" t="s">
        <v>98</v>
      </c>
      <c r="F4177" t="s">
        <v>11</v>
      </c>
      <c r="G4177" s="35">
        <v>71</v>
      </c>
    </row>
    <row r="4178" spans="1:7" x14ac:dyDescent="0.35">
      <c r="A4178" s="3">
        <v>2010</v>
      </c>
      <c r="B4178" t="s">
        <v>53</v>
      </c>
      <c r="C4178" t="s">
        <v>58</v>
      </c>
      <c r="D4178" t="s">
        <v>59</v>
      </c>
      <c r="E4178" t="s">
        <v>98</v>
      </c>
      <c r="F4178" t="s">
        <v>11</v>
      </c>
      <c r="G4178" s="35">
        <v>126</v>
      </c>
    </row>
    <row r="4179" spans="1:7" x14ac:dyDescent="0.35">
      <c r="A4179" s="3">
        <v>2011</v>
      </c>
      <c r="B4179" t="s">
        <v>53</v>
      </c>
      <c r="C4179" t="s">
        <v>58</v>
      </c>
      <c r="D4179" t="s">
        <v>59</v>
      </c>
      <c r="E4179" t="s">
        <v>98</v>
      </c>
      <c r="F4179" t="s">
        <v>11</v>
      </c>
    </row>
    <row r="4180" spans="1:7" x14ac:dyDescent="0.35">
      <c r="A4180" s="3">
        <v>2012</v>
      </c>
      <c r="B4180" t="s">
        <v>53</v>
      </c>
      <c r="C4180" t="s">
        <v>58</v>
      </c>
      <c r="D4180" t="s">
        <v>59</v>
      </c>
      <c r="E4180" t="s">
        <v>98</v>
      </c>
      <c r="F4180" t="s">
        <v>11</v>
      </c>
      <c r="G4180" s="35">
        <v>103</v>
      </c>
    </row>
    <row r="4181" spans="1:7" x14ac:dyDescent="0.35">
      <c r="A4181" s="3">
        <v>2013</v>
      </c>
      <c r="B4181" t="s">
        <v>53</v>
      </c>
      <c r="C4181" t="s">
        <v>58</v>
      </c>
      <c r="D4181" t="s">
        <v>59</v>
      </c>
      <c r="E4181" t="s">
        <v>98</v>
      </c>
      <c r="F4181" t="s">
        <v>11</v>
      </c>
      <c r="G4181" s="35">
        <v>99</v>
      </c>
    </row>
    <row r="4182" spans="1:7" x14ac:dyDescent="0.35">
      <c r="A4182" s="3">
        <v>2014</v>
      </c>
      <c r="B4182" t="s">
        <v>53</v>
      </c>
      <c r="C4182" t="s">
        <v>58</v>
      </c>
      <c r="D4182" t="s">
        <v>59</v>
      </c>
      <c r="E4182" t="s">
        <v>98</v>
      </c>
      <c r="F4182" t="s">
        <v>11</v>
      </c>
    </row>
    <row r="4183" spans="1:7" x14ac:dyDescent="0.35">
      <c r="A4183" s="3">
        <v>2015</v>
      </c>
      <c r="B4183" t="s">
        <v>53</v>
      </c>
      <c r="C4183" t="s">
        <v>58</v>
      </c>
      <c r="D4183" t="s">
        <v>59</v>
      </c>
      <c r="E4183" t="s">
        <v>98</v>
      </c>
      <c r="F4183" t="s">
        <v>11</v>
      </c>
      <c r="G4183" s="35">
        <v>14</v>
      </c>
    </row>
    <row r="4184" spans="1:7" x14ac:dyDescent="0.35">
      <c r="A4184" s="3">
        <v>2016</v>
      </c>
      <c r="B4184" t="s">
        <v>53</v>
      </c>
      <c r="C4184" t="s">
        <v>58</v>
      </c>
      <c r="D4184" t="s">
        <v>59</v>
      </c>
      <c r="E4184" t="s">
        <v>98</v>
      </c>
      <c r="F4184" t="s">
        <v>11</v>
      </c>
      <c r="G4184" s="35">
        <v>63</v>
      </c>
    </row>
    <row r="4185" spans="1:7" x14ac:dyDescent="0.35">
      <c r="A4185" s="3">
        <v>2000</v>
      </c>
      <c r="B4185" t="s">
        <v>53</v>
      </c>
      <c r="C4185" t="s">
        <v>58</v>
      </c>
      <c r="D4185" t="s">
        <v>59</v>
      </c>
      <c r="E4185" t="s">
        <v>98</v>
      </c>
      <c r="F4185" t="s">
        <v>11</v>
      </c>
      <c r="G4185" s="35">
        <v>528</v>
      </c>
    </row>
    <row r="4186" spans="1:7" x14ac:dyDescent="0.35">
      <c r="A4186" s="3">
        <v>2001</v>
      </c>
      <c r="B4186" t="s">
        <v>53</v>
      </c>
      <c r="C4186" t="s">
        <v>58</v>
      </c>
      <c r="D4186" t="s">
        <v>59</v>
      </c>
      <c r="E4186" t="s">
        <v>98</v>
      </c>
      <c r="F4186" t="s">
        <v>11</v>
      </c>
      <c r="G4186" s="35">
        <v>177</v>
      </c>
    </row>
    <row r="4187" spans="1:7" x14ac:dyDescent="0.35">
      <c r="A4187" s="3">
        <v>2002</v>
      </c>
      <c r="B4187" t="s">
        <v>53</v>
      </c>
      <c r="C4187" t="s">
        <v>58</v>
      </c>
      <c r="D4187" t="s">
        <v>59</v>
      </c>
      <c r="E4187" t="s">
        <v>98</v>
      </c>
      <c r="F4187" t="s">
        <v>11</v>
      </c>
      <c r="G4187" s="35">
        <v>104</v>
      </c>
    </row>
    <row r="4188" spans="1:7" x14ac:dyDescent="0.35">
      <c r="A4188" s="3">
        <v>2003</v>
      </c>
      <c r="B4188" t="s">
        <v>53</v>
      </c>
      <c r="C4188" t="s">
        <v>58</v>
      </c>
      <c r="D4188" t="s">
        <v>59</v>
      </c>
      <c r="E4188" t="s">
        <v>98</v>
      </c>
      <c r="F4188" t="s">
        <v>11</v>
      </c>
      <c r="G4188" s="35">
        <v>20</v>
      </c>
    </row>
    <row r="4189" spans="1:7" x14ac:dyDescent="0.35">
      <c r="A4189" s="3">
        <v>2004</v>
      </c>
      <c r="B4189" t="s">
        <v>53</v>
      </c>
      <c r="C4189" t="s">
        <v>58</v>
      </c>
      <c r="D4189" t="s">
        <v>59</v>
      </c>
      <c r="E4189" t="s">
        <v>98</v>
      </c>
      <c r="F4189" t="s">
        <v>11</v>
      </c>
    </row>
    <row r="4190" spans="1:7" x14ac:dyDescent="0.35">
      <c r="A4190" s="3">
        <v>2005</v>
      </c>
      <c r="B4190" t="s">
        <v>53</v>
      </c>
      <c r="C4190" t="s">
        <v>58</v>
      </c>
      <c r="D4190" t="s">
        <v>59</v>
      </c>
      <c r="E4190" t="s">
        <v>98</v>
      </c>
      <c r="F4190" t="s">
        <v>11</v>
      </c>
      <c r="G4190" s="35">
        <v>53</v>
      </c>
    </row>
    <row r="4191" spans="1:7" x14ac:dyDescent="0.35">
      <c r="A4191" s="3">
        <v>2006</v>
      </c>
      <c r="B4191" t="s">
        <v>53</v>
      </c>
      <c r="C4191" t="s">
        <v>58</v>
      </c>
      <c r="D4191" t="s">
        <v>59</v>
      </c>
      <c r="E4191" t="s">
        <v>98</v>
      </c>
      <c r="F4191" t="s">
        <v>11</v>
      </c>
      <c r="G4191" s="35">
        <v>27</v>
      </c>
    </row>
    <row r="4192" spans="1:7" x14ac:dyDescent="0.35">
      <c r="A4192" s="3">
        <v>2007</v>
      </c>
      <c r="B4192" t="s">
        <v>53</v>
      </c>
      <c r="C4192" t="s">
        <v>58</v>
      </c>
      <c r="D4192" t="s">
        <v>59</v>
      </c>
      <c r="E4192" t="s">
        <v>98</v>
      </c>
      <c r="F4192" t="s">
        <v>11</v>
      </c>
      <c r="G4192" s="35">
        <v>114</v>
      </c>
    </row>
    <row r="4193" spans="1:7" x14ac:dyDescent="0.35">
      <c r="A4193" s="3">
        <v>2008</v>
      </c>
      <c r="B4193" t="s">
        <v>53</v>
      </c>
      <c r="C4193" t="s">
        <v>58</v>
      </c>
      <c r="D4193" t="s">
        <v>59</v>
      </c>
      <c r="E4193" t="s">
        <v>98</v>
      </c>
      <c r="F4193" t="s">
        <v>11</v>
      </c>
      <c r="G4193" s="35">
        <v>233</v>
      </c>
    </row>
    <row r="4194" spans="1:7" x14ac:dyDescent="0.35">
      <c r="A4194" s="3">
        <v>2009</v>
      </c>
      <c r="B4194" t="s">
        <v>53</v>
      </c>
      <c r="C4194" t="s">
        <v>58</v>
      </c>
      <c r="D4194" t="s">
        <v>59</v>
      </c>
      <c r="E4194" t="s">
        <v>98</v>
      </c>
      <c r="F4194" t="s">
        <v>11</v>
      </c>
      <c r="G4194" s="35">
        <v>38</v>
      </c>
    </row>
    <row r="4195" spans="1:7" x14ac:dyDescent="0.35">
      <c r="A4195" s="3">
        <v>2010</v>
      </c>
      <c r="B4195" t="s">
        <v>53</v>
      </c>
      <c r="C4195" t="s">
        <v>58</v>
      </c>
      <c r="D4195" t="s">
        <v>59</v>
      </c>
      <c r="E4195" t="s">
        <v>98</v>
      </c>
      <c r="F4195" t="s">
        <v>11</v>
      </c>
      <c r="G4195" s="35">
        <v>120</v>
      </c>
    </row>
    <row r="4196" spans="1:7" x14ac:dyDescent="0.35">
      <c r="A4196" s="3">
        <v>2011</v>
      </c>
      <c r="B4196" t="s">
        <v>53</v>
      </c>
      <c r="C4196" t="s">
        <v>58</v>
      </c>
      <c r="D4196" t="s">
        <v>59</v>
      </c>
      <c r="E4196" t="s">
        <v>98</v>
      </c>
      <c r="F4196" t="s">
        <v>11</v>
      </c>
      <c r="G4196" s="35">
        <v>22</v>
      </c>
    </row>
    <row r="4197" spans="1:7" x14ac:dyDescent="0.35">
      <c r="A4197" s="3">
        <v>2012</v>
      </c>
      <c r="B4197" t="s">
        <v>53</v>
      </c>
      <c r="C4197" t="s">
        <v>58</v>
      </c>
      <c r="D4197" t="s">
        <v>59</v>
      </c>
      <c r="E4197" t="s">
        <v>98</v>
      </c>
      <c r="F4197" t="s">
        <v>11</v>
      </c>
      <c r="G4197" s="35">
        <v>175</v>
      </c>
    </row>
    <row r="4198" spans="1:7" x14ac:dyDescent="0.35">
      <c r="A4198" s="3">
        <v>2013</v>
      </c>
      <c r="B4198" t="s">
        <v>53</v>
      </c>
      <c r="C4198" t="s">
        <v>58</v>
      </c>
      <c r="D4198" t="s">
        <v>59</v>
      </c>
      <c r="E4198" t="s">
        <v>98</v>
      </c>
      <c r="F4198" t="s">
        <v>11</v>
      </c>
      <c r="G4198" s="35">
        <v>218</v>
      </c>
    </row>
    <row r="4199" spans="1:7" x14ac:dyDescent="0.35">
      <c r="A4199" s="3">
        <v>2014</v>
      </c>
      <c r="B4199" t="s">
        <v>53</v>
      </c>
      <c r="C4199" t="s">
        <v>58</v>
      </c>
      <c r="D4199" t="s">
        <v>59</v>
      </c>
      <c r="E4199" t="s">
        <v>98</v>
      </c>
      <c r="F4199" t="s">
        <v>11</v>
      </c>
    </row>
    <row r="4200" spans="1:7" x14ac:dyDescent="0.35">
      <c r="A4200" s="3">
        <v>2015</v>
      </c>
      <c r="B4200" t="s">
        <v>53</v>
      </c>
      <c r="C4200" t="s">
        <v>58</v>
      </c>
      <c r="D4200" t="s">
        <v>59</v>
      </c>
      <c r="E4200" t="s">
        <v>98</v>
      </c>
      <c r="F4200" t="s">
        <v>11</v>
      </c>
      <c r="G4200" s="35">
        <v>55</v>
      </c>
    </row>
    <row r="4201" spans="1:7" x14ac:dyDescent="0.35">
      <c r="A4201" s="3">
        <v>2016</v>
      </c>
      <c r="B4201" t="s">
        <v>53</v>
      </c>
      <c r="C4201" t="s">
        <v>58</v>
      </c>
      <c r="D4201" t="s">
        <v>59</v>
      </c>
      <c r="E4201" t="s">
        <v>98</v>
      </c>
      <c r="F4201" t="s">
        <v>11</v>
      </c>
      <c r="G4201" s="35">
        <v>154</v>
      </c>
    </row>
    <row r="4202" spans="1:7" x14ac:dyDescent="0.35">
      <c r="A4202" s="3">
        <v>2000</v>
      </c>
      <c r="B4202" t="s">
        <v>64</v>
      </c>
      <c r="C4202" t="s">
        <v>69</v>
      </c>
      <c r="D4202" t="s">
        <v>70</v>
      </c>
      <c r="E4202" t="s">
        <v>98</v>
      </c>
      <c r="F4202" t="s">
        <v>11</v>
      </c>
    </row>
    <row r="4203" spans="1:7" x14ac:dyDescent="0.35">
      <c r="A4203" s="3">
        <v>2001</v>
      </c>
      <c r="B4203" t="s">
        <v>64</v>
      </c>
      <c r="C4203" t="s">
        <v>69</v>
      </c>
      <c r="D4203" t="s">
        <v>70</v>
      </c>
      <c r="E4203" t="s">
        <v>98</v>
      </c>
      <c r="F4203" t="s">
        <v>11</v>
      </c>
    </row>
    <row r="4204" spans="1:7" x14ac:dyDescent="0.35">
      <c r="A4204" s="3">
        <v>2002</v>
      </c>
      <c r="B4204" t="s">
        <v>64</v>
      </c>
      <c r="C4204" t="s">
        <v>69</v>
      </c>
      <c r="D4204" t="s">
        <v>70</v>
      </c>
      <c r="E4204" t="s">
        <v>98</v>
      </c>
      <c r="F4204" t="s">
        <v>11</v>
      </c>
    </row>
    <row r="4205" spans="1:7" x14ac:dyDescent="0.35">
      <c r="A4205" s="3">
        <v>2003</v>
      </c>
      <c r="B4205" t="s">
        <v>64</v>
      </c>
      <c r="C4205" t="s">
        <v>69</v>
      </c>
      <c r="D4205" t="s">
        <v>70</v>
      </c>
      <c r="E4205" t="s">
        <v>98</v>
      </c>
      <c r="F4205" t="s">
        <v>11</v>
      </c>
    </row>
    <row r="4206" spans="1:7" x14ac:dyDescent="0.35">
      <c r="A4206" s="3">
        <v>2004</v>
      </c>
      <c r="B4206" t="s">
        <v>64</v>
      </c>
      <c r="C4206" t="s">
        <v>69</v>
      </c>
      <c r="D4206" t="s">
        <v>70</v>
      </c>
      <c r="E4206" t="s">
        <v>98</v>
      </c>
      <c r="F4206" t="s">
        <v>11</v>
      </c>
    </row>
    <row r="4207" spans="1:7" x14ac:dyDescent="0.35">
      <c r="A4207" s="3">
        <v>2005</v>
      </c>
      <c r="B4207" t="s">
        <v>64</v>
      </c>
      <c r="C4207" t="s">
        <v>69</v>
      </c>
      <c r="D4207" t="s">
        <v>70</v>
      </c>
      <c r="E4207" t="s">
        <v>98</v>
      </c>
      <c r="F4207" t="s">
        <v>11</v>
      </c>
      <c r="G4207" s="35">
        <v>16</v>
      </c>
    </row>
    <row r="4208" spans="1:7" x14ac:dyDescent="0.35">
      <c r="A4208" s="3">
        <v>2006</v>
      </c>
      <c r="B4208" t="s">
        <v>64</v>
      </c>
      <c r="C4208" t="s">
        <v>69</v>
      </c>
      <c r="D4208" t="s">
        <v>70</v>
      </c>
      <c r="E4208" t="s">
        <v>98</v>
      </c>
      <c r="F4208" t="s">
        <v>11</v>
      </c>
    </row>
    <row r="4209" spans="1:7" x14ac:dyDescent="0.35">
      <c r="A4209" s="3">
        <v>2007</v>
      </c>
      <c r="B4209" t="s">
        <v>64</v>
      </c>
      <c r="C4209" t="s">
        <v>69</v>
      </c>
      <c r="D4209" t="s">
        <v>70</v>
      </c>
      <c r="E4209" t="s">
        <v>98</v>
      </c>
      <c r="F4209" t="s">
        <v>11</v>
      </c>
    </row>
    <row r="4210" spans="1:7" x14ac:dyDescent="0.35">
      <c r="A4210" s="3">
        <v>2008</v>
      </c>
      <c r="B4210" t="s">
        <v>64</v>
      </c>
      <c r="C4210" t="s">
        <v>69</v>
      </c>
      <c r="D4210" t="s">
        <v>70</v>
      </c>
      <c r="E4210" t="s">
        <v>98</v>
      </c>
      <c r="F4210" t="s">
        <v>11</v>
      </c>
    </row>
    <row r="4211" spans="1:7" x14ac:dyDescent="0.35">
      <c r="A4211" s="3">
        <v>2009</v>
      </c>
      <c r="B4211" t="s">
        <v>64</v>
      </c>
      <c r="C4211" t="s">
        <v>69</v>
      </c>
      <c r="D4211" t="s">
        <v>70</v>
      </c>
      <c r="E4211" t="s">
        <v>98</v>
      </c>
      <c r="F4211" t="s">
        <v>11</v>
      </c>
    </row>
    <row r="4212" spans="1:7" x14ac:dyDescent="0.35">
      <c r="A4212" s="3">
        <v>2010</v>
      </c>
      <c r="B4212" t="s">
        <v>64</v>
      </c>
      <c r="C4212" t="s">
        <v>69</v>
      </c>
      <c r="D4212" t="s">
        <v>70</v>
      </c>
      <c r="E4212" t="s">
        <v>98</v>
      </c>
      <c r="F4212" t="s">
        <v>11</v>
      </c>
      <c r="G4212" s="35">
        <v>10</v>
      </c>
    </row>
    <row r="4213" spans="1:7" x14ac:dyDescent="0.35">
      <c r="A4213" s="3">
        <v>2011</v>
      </c>
      <c r="B4213" t="s">
        <v>64</v>
      </c>
      <c r="C4213" t="s">
        <v>69</v>
      </c>
      <c r="D4213" t="s">
        <v>70</v>
      </c>
      <c r="E4213" t="s">
        <v>98</v>
      </c>
      <c r="F4213" t="s">
        <v>11</v>
      </c>
    </row>
    <row r="4214" spans="1:7" x14ac:dyDescent="0.35">
      <c r="A4214" s="3">
        <v>2012</v>
      </c>
      <c r="B4214" t="s">
        <v>64</v>
      </c>
      <c r="C4214" t="s">
        <v>69</v>
      </c>
      <c r="D4214" t="s">
        <v>70</v>
      </c>
      <c r="E4214" t="s">
        <v>98</v>
      </c>
      <c r="F4214" t="s">
        <v>11</v>
      </c>
    </row>
    <row r="4215" spans="1:7" x14ac:dyDescent="0.35">
      <c r="A4215" s="3">
        <v>2013</v>
      </c>
      <c r="B4215" t="s">
        <v>64</v>
      </c>
      <c r="C4215" t="s">
        <v>69</v>
      </c>
      <c r="D4215" t="s">
        <v>70</v>
      </c>
      <c r="E4215" t="s">
        <v>98</v>
      </c>
      <c r="F4215" t="s">
        <v>11</v>
      </c>
    </row>
    <row r="4216" spans="1:7" x14ac:dyDescent="0.35">
      <c r="A4216" s="3">
        <v>2014</v>
      </c>
      <c r="B4216" t="s">
        <v>64</v>
      </c>
      <c r="C4216" t="s">
        <v>69</v>
      </c>
      <c r="D4216" t="s">
        <v>70</v>
      </c>
      <c r="E4216" t="s">
        <v>98</v>
      </c>
      <c r="F4216" t="s">
        <v>11</v>
      </c>
      <c r="G4216" s="35">
        <v>21</v>
      </c>
    </row>
    <row r="4217" spans="1:7" x14ac:dyDescent="0.35">
      <c r="A4217" s="3">
        <v>2015</v>
      </c>
      <c r="B4217" t="s">
        <v>64</v>
      </c>
      <c r="C4217" t="s">
        <v>69</v>
      </c>
      <c r="D4217" t="s">
        <v>70</v>
      </c>
      <c r="E4217" t="s">
        <v>98</v>
      </c>
      <c r="F4217" t="s">
        <v>11</v>
      </c>
      <c r="G4217" s="35">
        <v>60</v>
      </c>
    </row>
    <row r="4218" spans="1:7" x14ac:dyDescent="0.35">
      <c r="A4218" s="3">
        <v>2016</v>
      </c>
      <c r="B4218" t="s">
        <v>64</v>
      </c>
      <c r="C4218" t="s">
        <v>69</v>
      </c>
      <c r="D4218" t="s">
        <v>70</v>
      </c>
      <c r="E4218" t="s">
        <v>98</v>
      </c>
      <c r="F4218" t="s">
        <v>11</v>
      </c>
    </row>
    <row r="4219" spans="1:7" x14ac:dyDescent="0.35">
      <c r="A4219" s="3">
        <v>2000</v>
      </c>
      <c r="B4219" t="s">
        <v>64</v>
      </c>
      <c r="C4219" t="s">
        <v>71</v>
      </c>
      <c r="D4219" t="s">
        <v>72</v>
      </c>
      <c r="E4219" t="s">
        <v>98</v>
      </c>
      <c r="F4219" t="s">
        <v>11</v>
      </c>
      <c r="G4219" s="35">
        <v>167</v>
      </c>
    </row>
    <row r="4220" spans="1:7" x14ac:dyDescent="0.35">
      <c r="A4220" s="3">
        <v>2001</v>
      </c>
      <c r="B4220" t="s">
        <v>64</v>
      </c>
      <c r="C4220" t="s">
        <v>71</v>
      </c>
      <c r="D4220" t="s">
        <v>72</v>
      </c>
      <c r="E4220" t="s">
        <v>98</v>
      </c>
      <c r="F4220" t="s">
        <v>11</v>
      </c>
    </row>
    <row r="4221" spans="1:7" x14ac:dyDescent="0.35">
      <c r="A4221" s="3">
        <v>2002</v>
      </c>
      <c r="B4221" t="s">
        <v>64</v>
      </c>
      <c r="C4221" t="s">
        <v>71</v>
      </c>
      <c r="D4221" t="s">
        <v>72</v>
      </c>
      <c r="E4221" t="s">
        <v>98</v>
      </c>
      <c r="F4221" t="s">
        <v>11</v>
      </c>
      <c r="G4221" s="35">
        <v>420</v>
      </c>
    </row>
    <row r="4222" spans="1:7" x14ac:dyDescent="0.35">
      <c r="A4222" s="3">
        <v>2003</v>
      </c>
      <c r="B4222" t="s">
        <v>64</v>
      </c>
      <c r="C4222" t="s">
        <v>71</v>
      </c>
      <c r="D4222" t="s">
        <v>72</v>
      </c>
      <c r="E4222" t="s">
        <v>98</v>
      </c>
      <c r="F4222" t="s">
        <v>11</v>
      </c>
    </row>
    <row r="4223" spans="1:7" x14ac:dyDescent="0.35">
      <c r="A4223" s="3">
        <v>2004</v>
      </c>
      <c r="B4223" t="s">
        <v>64</v>
      </c>
      <c r="C4223" t="s">
        <v>71</v>
      </c>
      <c r="D4223" t="s">
        <v>72</v>
      </c>
      <c r="E4223" t="s">
        <v>98</v>
      </c>
      <c r="F4223" t="s">
        <v>11</v>
      </c>
      <c r="G4223" s="35">
        <v>65</v>
      </c>
    </row>
    <row r="4224" spans="1:7" x14ac:dyDescent="0.35">
      <c r="A4224" s="3">
        <v>2005</v>
      </c>
      <c r="B4224" t="s">
        <v>64</v>
      </c>
      <c r="C4224" t="s">
        <v>71</v>
      </c>
      <c r="D4224" t="s">
        <v>72</v>
      </c>
      <c r="E4224" t="s">
        <v>98</v>
      </c>
      <c r="F4224" t="s">
        <v>11</v>
      </c>
      <c r="G4224" s="35">
        <v>491</v>
      </c>
    </row>
    <row r="4225" spans="1:7" x14ac:dyDescent="0.35">
      <c r="A4225" s="3">
        <v>2006</v>
      </c>
      <c r="B4225" t="s">
        <v>64</v>
      </c>
      <c r="C4225" t="s">
        <v>71</v>
      </c>
      <c r="D4225" t="s">
        <v>72</v>
      </c>
      <c r="E4225" t="s">
        <v>98</v>
      </c>
      <c r="F4225" t="s">
        <v>11</v>
      </c>
    </row>
    <row r="4226" spans="1:7" x14ac:dyDescent="0.35">
      <c r="A4226" s="3">
        <v>2007</v>
      </c>
      <c r="B4226" t="s">
        <v>64</v>
      </c>
      <c r="C4226" t="s">
        <v>71</v>
      </c>
      <c r="D4226" t="s">
        <v>72</v>
      </c>
      <c r="E4226" t="s">
        <v>98</v>
      </c>
      <c r="F4226" t="s">
        <v>11</v>
      </c>
      <c r="G4226" s="35">
        <v>157</v>
      </c>
    </row>
    <row r="4227" spans="1:7" x14ac:dyDescent="0.35">
      <c r="A4227" s="3">
        <v>2008</v>
      </c>
      <c r="B4227" t="s">
        <v>64</v>
      </c>
      <c r="C4227" t="s">
        <v>71</v>
      </c>
      <c r="D4227" t="s">
        <v>72</v>
      </c>
      <c r="E4227" t="s">
        <v>98</v>
      </c>
      <c r="F4227" t="s">
        <v>11</v>
      </c>
      <c r="G4227" s="35">
        <v>574</v>
      </c>
    </row>
    <row r="4228" spans="1:7" x14ac:dyDescent="0.35">
      <c r="A4228" s="3">
        <v>2009</v>
      </c>
      <c r="B4228" t="s">
        <v>64</v>
      </c>
      <c r="C4228" t="s">
        <v>71</v>
      </c>
      <c r="D4228" t="s">
        <v>72</v>
      </c>
      <c r="E4228" t="s">
        <v>98</v>
      </c>
      <c r="F4228" t="s">
        <v>11</v>
      </c>
      <c r="G4228" s="35">
        <v>13</v>
      </c>
    </row>
    <row r="4229" spans="1:7" x14ac:dyDescent="0.35">
      <c r="A4229" s="3">
        <v>2010</v>
      </c>
      <c r="B4229" t="s">
        <v>64</v>
      </c>
      <c r="C4229" t="s">
        <v>71</v>
      </c>
      <c r="D4229" t="s">
        <v>72</v>
      </c>
      <c r="E4229" t="s">
        <v>98</v>
      </c>
      <c r="F4229" t="s">
        <v>11</v>
      </c>
      <c r="G4229" s="35">
        <v>94</v>
      </c>
    </row>
    <row r="4230" spans="1:7" x14ac:dyDescent="0.35">
      <c r="A4230" s="3">
        <v>2011</v>
      </c>
      <c r="B4230" t="s">
        <v>64</v>
      </c>
      <c r="C4230" t="s">
        <v>71</v>
      </c>
      <c r="D4230" t="s">
        <v>72</v>
      </c>
      <c r="E4230" t="s">
        <v>98</v>
      </c>
      <c r="F4230" t="s">
        <v>11</v>
      </c>
      <c r="G4230" s="35">
        <v>378</v>
      </c>
    </row>
    <row r="4231" spans="1:7" x14ac:dyDescent="0.35">
      <c r="A4231" s="3">
        <v>2012</v>
      </c>
      <c r="B4231" t="s">
        <v>64</v>
      </c>
      <c r="C4231" t="s">
        <v>71</v>
      </c>
      <c r="D4231" t="s">
        <v>72</v>
      </c>
      <c r="E4231" t="s">
        <v>98</v>
      </c>
      <c r="F4231" t="s">
        <v>11</v>
      </c>
      <c r="G4231" s="35">
        <v>200</v>
      </c>
    </row>
    <row r="4232" spans="1:7" x14ac:dyDescent="0.35">
      <c r="A4232" s="3">
        <v>2013</v>
      </c>
      <c r="B4232" t="s">
        <v>64</v>
      </c>
      <c r="C4232" t="s">
        <v>71</v>
      </c>
      <c r="D4232" t="s">
        <v>72</v>
      </c>
      <c r="E4232" t="s">
        <v>98</v>
      </c>
      <c r="F4232" t="s">
        <v>11</v>
      </c>
      <c r="G4232" s="35">
        <v>665</v>
      </c>
    </row>
    <row r="4233" spans="1:7" x14ac:dyDescent="0.35">
      <c r="A4233" s="3">
        <v>2014</v>
      </c>
      <c r="B4233" t="s">
        <v>64</v>
      </c>
      <c r="C4233" t="s">
        <v>71</v>
      </c>
      <c r="D4233" t="s">
        <v>72</v>
      </c>
      <c r="E4233" t="s">
        <v>98</v>
      </c>
      <c r="F4233" t="s">
        <v>11</v>
      </c>
      <c r="G4233" s="35">
        <v>74</v>
      </c>
    </row>
    <row r="4234" spans="1:7" x14ac:dyDescent="0.35">
      <c r="A4234" s="3">
        <v>2015</v>
      </c>
      <c r="B4234" t="s">
        <v>64</v>
      </c>
      <c r="C4234" t="s">
        <v>71</v>
      </c>
      <c r="D4234" t="s">
        <v>72</v>
      </c>
      <c r="E4234" t="s">
        <v>98</v>
      </c>
      <c r="F4234" t="s">
        <v>11</v>
      </c>
      <c r="G4234" s="35">
        <v>319</v>
      </c>
    </row>
    <row r="4235" spans="1:7" x14ac:dyDescent="0.35">
      <c r="A4235" s="3">
        <v>2016</v>
      </c>
      <c r="B4235" t="s">
        <v>64</v>
      </c>
      <c r="C4235" t="s">
        <v>71</v>
      </c>
      <c r="D4235" t="s">
        <v>72</v>
      </c>
      <c r="E4235" t="s">
        <v>98</v>
      </c>
      <c r="F4235" t="s">
        <v>11</v>
      </c>
      <c r="G4235" s="35">
        <v>10</v>
      </c>
    </row>
    <row r="4236" spans="1:7" x14ac:dyDescent="0.35">
      <c r="A4236" s="3">
        <v>2000</v>
      </c>
      <c r="B4236" t="s">
        <v>64</v>
      </c>
      <c r="C4236" t="s">
        <v>73</v>
      </c>
      <c r="D4236" t="s">
        <v>74</v>
      </c>
      <c r="E4236" t="s">
        <v>98</v>
      </c>
      <c r="F4236" t="s">
        <v>11</v>
      </c>
      <c r="G4236" s="35">
        <v>790</v>
      </c>
    </row>
    <row r="4237" spans="1:7" x14ac:dyDescent="0.35">
      <c r="A4237" s="3">
        <v>2001</v>
      </c>
      <c r="B4237" t="s">
        <v>64</v>
      </c>
      <c r="C4237" t="s">
        <v>73</v>
      </c>
      <c r="D4237" t="s">
        <v>74</v>
      </c>
      <c r="E4237" t="s">
        <v>98</v>
      </c>
      <c r="F4237" t="s">
        <v>11</v>
      </c>
      <c r="G4237" s="35">
        <v>725</v>
      </c>
    </row>
    <row r="4238" spans="1:7" x14ac:dyDescent="0.35">
      <c r="A4238" s="3">
        <v>2002</v>
      </c>
      <c r="B4238" t="s">
        <v>64</v>
      </c>
      <c r="C4238" t="s">
        <v>73</v>
      </c>
      <c r="D4238" t="s">
        <v>74</v>
      </c>
      <c r="E4238" t="s">
        <v>98</v>
      </c>
      <c r="F4238" t="s">
        <v>11</v>
      </c>
      <c r="G4238" s="35">
        <v>774</v>
      </c>
    </row>
    <row r="4239" spans="1:7" x14ac:dyDescent="0.35">
      <c r="A4239" s="3">
        <v>2003</v>
      </c>
      <c r="B4239" t="s">
        <v>64</v>
      </c>
      <c r="C4239" t="s">
        <v>73</v>
      </c>
      <c r="D4239" t="s">
        <v>74</v>
      </c>
      <c r="E4239" t="s">
        <v>98</v>
      </c>
      <c r="F4239" t="s">
        <v>11</v>
      </c>
      <c r="G4239" s="35">
        <v>182</v>
      </c>
    </row>
    <row r="4240" spans="1:7" x14ac:dyDescent="0.35">
      <c r="A4240" s="3">
        <v>2004</v>
      </c>
      <c r="B4240" t="s">
        <v>64</v>
      </c>
      <c r="C4240" t="s">
        <v>73</v>
      </c>
      <c r="D4240" t="s">
        <v>74</v>
      </c>
      <c r="E4240" t="s">
        <v>98</v>
      </c>
      <c r="F4240" t="s">
        <v>11</v>
      </c>
      <c r="G4240" s="35">
        <v>893</v>
      </c>
    </row>
    <row r="4241" spans="1:7" x14ac:dyDescent="0.35">
      <c r="A4241" s="3">
        <v>2005</v>
      </c>
      <c r="B4241" t="s">
        <v>64</v>
      </c>
      <c r="C4241" t="s">
        <v>73</v>
      </c>
      <c r="D4241" t="s">
        <v>74</v>
      </c>
      <c r="E4241" t="s">
        <v>98</v>
      </c>
      <c r="F4241" t="s">
        <v>11</v>
      </c>
      <c r="G4241" s="35">
        <v>665</v>
      </c>
    </row>
    <row r="4242" spans="1:7" x14ac:dyDescent="0.35">
      <c r="A4242" s="3">
        <v>2006</v>
      </c>
      <c r="B4242" t="s">
        <v>64</v>
      </c>
      <c r="C4242" t="s">
        <v>73</v>
      </c>
      <c r="D4242" t="s">
        <v>74</v>
      </c>
      <c r="E4242" t="s">
        <v>98</v>
      </c>
      <c r="F4242" t="s">
        <v>11</v>
      </c>
      <c r="G4242" s="35">
        <v>1261</v>
      </c>
    </row>
    <row r="4243" spans="1:7" x14ac:dyDescent="0.35">
      <c r="A4243" s="3">
        <v>2007</v>
      </c>
      <c r="B4243" t="s">
        <v>64</v>
      </c>
      <c r="C4243" t="s">
        <v>73</v>
      </c>
      <c r="D4243" t="s">
        <v>74</v>
      </c>
      <c r="E4243" t="s">
        <v>98</v>
      </c>
      <c r="F4243" t="s">
        <v>11</v>
      </c>
      <c r="G4243" s="35">
        <v>1677</v>
      </c>
    </row>
    <row r="4244" spans="1:7" x14ac:dyDescent="0.35">
      <c r="A4244" s="3">
        <v>2008</v>
      </c>
      <c r="B4244" t="s">
        <v>64</v>
      </c>
      <c r="C4244" t="s">
        <v>73</v>
      </c>
      <c r="D4244" t="s">
        <v>74</v>
      </c>
      <c r="E4244" t="s">
        <v>98</v>
      </c>
      <c r="F4244" t="s">
        <v>11</v>
      </c>
      <c r="G4244" s="35">
        <v>559</v>
      </c>
    </row>
    <row r="4245" spans="1:7" x14ac:dyDescent="0.35">
      <c r="A4245" s="3">
        <v>2009</v>
      </c>
      <c r="B4245" t="s">
        <v>64</v>
      </c>
      <c r="C4245" t="s">
        <v>73</v>
      </c>
      <c r="D4245" t="s">
        <v>74</v>
      </c>
      <c r="E4245" t="s">
        <v>98</v>
      </c>
      <c r="F4245" t="s">
        <v>11</v>
      </c>
      <c r="G4245" s="35">
        <v>1177</v>
      </c>
    </row>
    <row r="4246" spans="1:7" x14ac:dyDescent="0.35">
      <c r="A4246" s="3">
        <v>2010</v>
      </c>
      <c r="B4246" t="s">
        <v>64</v>
      </c>
      <c r="C4246" t="s">
        <v>73</v>
      </c>
      <c r="D4246" t="s">
        <v>74</v>
      </c>
      <c r="E4246" t="s">
        <v>98</v>
      </c>
      <c r="F4246" t="s">
        <v>11</v>
      </c>
      <c r="G4246" s="35">
        <v>563</v>
      </c>
    </row>
    <row r="4247" spans="1:7" x14ac:dyDescent="0.35">
      <c r="A4247" s="3">
        <v>2011</v>
      </c>
      <c r="B4247" t="s">
        <v>64</v>
      </c>
      <c r="C4247" t="s">
        <v>73</v>
      </c>
      <c r="D4247" t="s">
        <v>74</v>
      </c>
      <c r="E4247" t="s">
        <v>98</v>
      </c>
      <c r="F4247" t="s">
        <v>11</v>
      </c>
      <c r="G4247" s="35">
        <v>935</v>
      </c>
    </row>
    <row r="4248" spans="1:7" x14ac:dyDescent="0.35">
      <c r="A4248" s="3">
        <v>2012</v>
      </c>
      <c r="B4248" t="s">
        <v>64</v>
      </c>
      <c r="C4248" t="s">
        <v>73</v>
      </c>
      <c r="D4248" t="s">
        <v>74</v>
      </c>
      <c r="E4248" t="s">
        <v>98</v>
      </c>
      <c r="F4248" t="s">
        <v>11</v>
      </c>
      <c r="G4248" s="35">
        <v>96</v>
      </c>
    </row>
    <row r="4249" spans="1:7" x14ac:dyDescent="0.35">
      <c r="A4249" s="3">
        <v>2013</v>
      </c>
      <c r="B4249" t="s">
        <v>64</v>
      </c>
      <c r="C4249" t="s">
        <v>73</v>
      </c>
      <c r="D4249" t="s">
        <v>74</v>
      </c>
      <c r="E4249" t="s">
        <v>98</v>
      </c>
      <c r="F4249" t="s">
        <v>11</v>
      </c>
      <c r="G4249" s="35">
        <v>446</v>
      </c>
    </row>
    <row r="4250" spans="1:7" x14ac:dyDescent="0.35">
      <c r="A4250" s="3">
        <v>2014</v>
      </c>
      <c r="B4250" t="s">
        <v>64</v>
      </c>
      <c r="C4250" t="s">
        <v>73</v>
      </c>
      <c r="D4250" t="s">
        <v>74</v>
      </c>
      <c r="E4250" t="s">
        <v>98</v>
      </c>
      <c r="F4250" t="s">
        <v>11</v>
      </c>
      <c r="G4250" s="35">
        <v>442</v>
      </c>
    </row>
    <row r="4251" spans="1:7" x14ac:dyDescent="0.35">
      <c r="A4251" s="3">
        <v>2015</v>
      </c>
      <c r="B4251" t="s">
        <v>64</v>
      </c>
      <c r="C4251" t="s">
        <v>73</v>
      </c>
      <c r="D4251" t="s">
        <v>74</v>
      </c>
      <c r="E4251" t="s">
        <v>98</v>
      </c>
      <c r="F4251" t="s">
        <v>11</v>
      </c>
      <c r="G4251" s="35">
        <v>977</v>
      </c>
    </row>
    <row r="4252" spans="1:7" x14ac:dyDescent="0.35">
      <c r="A4252" s="3">
        <v>2016</v>
      </c>
      <c r="B4252" t="s">
        <v>64</v>
      </c>
      <c r="C4252" t="s">
        <v>73</v>
      </c>
      <c r="D4252" t="s">
        <v>74</v>
      </c>
      <c r="E4252" t="s">
        <v>98</v>
      </c>
      <c r="F4252" t="s">
        <v>11</v>
      </c>
      <c r="G4252" s="35">
        <v>93</v>
      </c>
    </row>
    <row r="4253" spans="1:7" x14ac:dyDescent="0.35">
      <c r="A4253" s="3">
        <v>2000</v>
      </c>
      <c r="B4253" t="s">
        <v>64</v>
      </c>
      <c r="C4253" t="s">
        <v>75</v>
      </c>
      <c r="D4253" t="s">
        <v>76</v>
      </c>
      <c r="E4253" t="s">
        <v>98</v>
      </c>
      <c r="F4253" t="s">
        <v>11</v>
      </c>
      <c r="G4253" s="35">
        <v>9</v>
      </c>
    </row>
    <row r="4254" spans="1:7" x14ac:dyDescent="0.35">
      <c r="A4254" s="3">
        <v>2001</v>
      </c>
      <c r="B4254" t="s">
        <v>64</v>
      </c>
      <c r="C4254" t="s">
        <v>75</v>
      </c>
      <c r="D4254" t="s">
        <v>76</v>
      </c>
      <c r="E4254" t="s">
        <v>98</v>
      </c>
      <c r="F4254" t="s">
        <v>11</v>
      </c>
      <c r="G4254" s="35">
        <v>4</v>
      </c>
    </row>
    <row r="4255" spans="1:7" x14ac:dyDescent="0.35">
      <c r="A4255" s="3">
        <v>2002</v>
      </c>
      <c r="B4255" t="s">
        <v>64</v>
      </c>
      <c r="C4255" t="s">
        <v>75</v>
      </c>
      <c r="D4255" t="s">
        <v>76</v>
      </c>
      <c r="E4255" t="s">
        <v>98</v>
      </c>
      <c r="F4255" t="s">
        <v>11</v>
      </c>
      <c r="G4255" s="35">
        <v>0</v>
      </c>
    </row>
    <row r="4256" spans="1:7" x14ac:dyDescent="0.35">
      <c r="A4256" s="3">
        <v>2003</v>
      </c>
      <c r="B4256" t="s">
        <v>64</v>
      </c>
      <c r="C4256" t="s">
        <v>75</v>
      </c>
      <c r="D4256" t="s">
        <v>76</v>
      </c>
      <c r="E4256" t="s">
        <v>98</v>
      </c>
      <c r="F4256" t="s">
        <v>11</v>
      </c>
    </row>
    <row r="4257" spans="1:7" x14ac:dyDescent="0.35">
      <c r="A4257" s="3">
        <v>2004</v>
      </c>
      <c r="B4257" t="s">
        <v>64</v>
      </c>
      <c r="C4257" t="s">
        <v>75</v>
      </c>
      <c r="D4257" t="s">
        <v>76</v>
      </c>
      <c r="E4257" t="s">
        <v>98</v>
      </c>
      <c r="F4257" t="s">
        <v>11</v>
      </c>
    </row>
    <row r="4258" spans="1:7" x14ac:dyDescent="0.35">
      <c r="A4258" s="3">
        <v>2005</v>
      </c>
      <c r="B4258" t="s">
        <v>64</v>
      </c>
      <c r="C4258" t="s">
        <v>75</v>
      </c>
      <c r="D4258" t="s">
        <v>76</v>
      </c>
      <c r="E4258" t="s">
        <v>98</v>
      </c>
      <c r="F4258" t="s">
        <v>11</v>
      </c>
      <c r="G4258" s="35">
        <v>52</v>
      </c>
    </row>
    <row r="4259" spans="1:7" x14ac:dyDescent="0.35">
      <c r="A4259" s="3">
        <v>2006</v>
      </c>
      <c r="B4259" t="s">
        <v>64</v>
      </c>
      <c r="C4259" t="s">
        <v>75</v>
      </c>
      <c r="D4259" t="s">
        <v>76</v>
      </c>
      <c r="E4259" t="s">
        <v>98</v>
      </c>
      <c r="F4259" t="s">
        <v>11</v>
      </c>
      <c r="G4259" s="35">
        <v>371</v>
      </c>
    </row>
    <row r="4260" spans="1:7" x14ac:dyDescent="0.35">
      <c r="A4260" s="3">
        <v>2007</v>
      </c>
      <c r="B4260" t="s">
        <v>64</v>
      </c>
      <c r="C4260" t="s">
        <v>75</v>
      </c>
      <c r="D4260" t="s">
        <v>76</v>
      </c>
      <c r="E4260" t="s">
        <v>98</v>
      </c>
      <c r="F4260" t="s">
        <v>11</v>
      </c>
    </row>
    <row r="4261" spans="1:7" x14ac:dyDescent="0.35">
      <c r="A4261" s="3">
        <v>2008</v>
      </c>
      <c r="B4261" t="s">
        <v>64</v>
      </c>
      <c r="C4261" t="s">
        <v>75</v>
      </c>
      <c r="D4261" t="s">
        <v>76</v>
      </c>
      <c r="E4261" t="s">
        <v>98</v>
      </c>
      <c r="F4261" t="s">
        <v>11</v>
      </c>
      <c r="G4261" s="35">
        <v>119</v>
      </c>
    </row>
    <row r="4262" spans="1:7" x14ac:dyDescent="0.35">
      <c r="A4262" s="3">
        <v>2009</v>
      </c>
      <c r="B4262" t="s">
        <v>64</v>
      </c>
      <c r="C4262" t="s">
        <v>75</v>
      </c>
      <c r="D4262" t="s">
        <v>76</v>
      </c>
      <c r="E4262" t="s">
        <v>98</v>
      </c>
      <c r="F4262" t="s">
        <v>11</v>
      </c>
    </row>
    <row r="4263" spans="1:7" x14ac:dyDescent="0.35">
      <c r="A4263" s="3">
        <v>2010</v>
      </c>
      <c r="B4263" t="s">
        <v>64</v>
      </c>
      <c r="C4263" t="s">
        <v>75</v>
      </c>
      <c r="D4263" t="s">
        <v>76</v>
      </c>
      <c r="E4263" t="s">
        <v>98</v>
      </c>
      <c r="F4263" t="s">
        <v>11</v>
      </c>
    </row>
    <row r="4264" spans="1:7" x14ac:dyDescent="0.35">
      <c r="A4264" s="3">
        <v>2011</v>
      </c>
      <c r="B4264" t="s">
        <v>64</v>
      </c>
      <c r="C4264" t="s">
        <v>75</v>
      </c>
      <c r="D4264" t="s">
        <v>76</v>
      </c>
      <c r="E4264" t="s">
        <v>98</v>
      </c>
      <c r="F4264" t="s">
        <v>11</v>
      </c>
      <c r="G4264" s="35">
        <v>7</v>
      </c>
    </row>
    <row r="4265" spans="1:7" x14ac:dyDescent="0.35">
      <c r="A4265" s="3">
        <v>2012</v>
      </c>
      <c r="B4265" t="s">
        <v>64</v>
      </c>
      <c r="C4265" t="s">
        <v>75</v>
      </c>
      <c r="D4265" t="s">
        <v>76</v>
      </c>
      <c r="E4265" t="s">
        <v>98</v>
      </c>
      <c r="F4265" t="s">
        <v>11</v>
      </c>
    </row>
    <row r="4266" spans="1:7" x14ac:dyDescent="0.35">
      <c r="A4266" s="3">
        <v>2013</v>
      </c>
      <c r="B4266" t="s">
        <v>64</v>
      </c>
      <c r="C4266" t="s">
        <v>75</v>
      </c>
      <c r="D4266" t="s">
        <v>76</v>
      </c>
      <c r="E4266" t="s">
        <v>98</v>
      </c>
      <c r="F4266" t="s">
        <v>11</v>
      </c>
      <c r="G4266" s="35">
        <v>20</v>
      </c>
    </row>
    <row r="4267" spans="1:7" x14ac:dyDescent="0.35">
      <c r="A4267" s="3">
        <v>2014</v>
      </c>
      <c r="B4267" t="s">
        <v>64</v>
      </c>
      <c r="C4267" t="s">
        <v>75</v>
      </c>
      <c r="D4267" t="s">
        <v>76</v>
      </c>
      <c r="E4267" t="s">
        <v>98</v>
      </c>
      <c r="F4267" t="s">
        <v>11</v>
      </c>
      <c r="G4267" s="35">
        <v>15</v>
      </c>
    </row>
    <row r="4268" spans="1:7" x14ac:dyDescent="0.35">
      <c r="A4268" s="3">
        <v>2015</v>
      </c>
      <c r="B4268" t="s">
        <v>64</v>
      </c>
      <c r="C4268" t="s">
        <v>75</v>
      </c>
      <c r="D4268" t="s">
        <v>76</v>
      </c>
      <c r="E4268" t="s">
        <v>98</v>
      </c>
      <c r="F4268" t="s">
        <v>11</v>
      </c>
      <c r="G4268" s="35">
        <v>92</v>
      </c>
    </row>
    <row r="4269" spans="1:7" x14ac:dyDescent="0.35">
      <c r="A4269" s="3">
        <v>2016</v>
      </c>
      <c r="B4269" t="s">
        <v>64</v>
      </c>
      <c r="C4269" t="s">
        <v>75</v>
      </c>
      <c r="D4269" t="s">
        <v>76</v>
      </c>
      <c r="E4269" t="s">
        <v>98</v>
      </c>
      <c r="F4269" t="s">
        <v>11</v>
      </c>
    </row>
    <row r="4270" spans="1:7" x14ac:dyDescent="0.35">
      <c r="A4270" s="3">
        <v>2000</v>
      </c>
      <c r="B4270" t="s">
        <v>53</v>
      </c>
      <c r="C4270" t="s">
        <v>77</v>
      </c>
      <c r="D4270" t="s">
        <v>78</v>
      </c>
      <c r="E4270" t="s">
        <v>98</v>
      </c>
      <c r="F4270" t="s">
        <v>11</v>
      </c>
      <c r="G4270" s="35">
        <v>287</v>
      </c>
    </row>
    <row r="4271" spans="1:7" x14ac:dyDescent="0.35">
      <c r="A4271" s="3">
        <v>2001</v>
      </c>
      <c r="B4271" t="s">
        <v>53</v>
      </c>
      <c r="C4271" t="s">
        <v>77</v>
      </c>
      <c r="D4271" t="s">
        <v>78</v>
      </c>
      <c r="E4271" t="s">
        <v>98</v>
      </c>
      <c r="F4271" t="s">
        <v>11</v>
      </c>
      <c r="G4271" s="35">
        <v>556</v>
      </c>
    </row>
    <row r="4272" spans="1:7" x14ac:dyDescent="0.35">
      <c r="A4272" s="3">
        <v>2002</v>
      </c>
      <c r="B4272" t="s">
        <v>53</v>
      </c>
      <c r="C4272" t="s">
        <v>77</v>
      </c>
      <c r="D4272" t="s">
        <v>78</v>
      </c>
      <c r="E4272" t="s">
        <v>98</v>
      </c>
      <c r="F4272" t="s">
        <v>11</v>
      </c>
      <c r="G4272" s="35">
        <v>384</v>
      </c>
    </row>
    <row r="4273" spans="1:7" x14ac:dyDescent="0.35">
      <c r="A4273" s="3">
        <v>2003</v>
      </c>
      <c r="B4273" t="s">
        <v>53</v>
      </c>
      <c r="C4273" t="s">
        <v>77</v>
      </c>
      <c r="D4273" t="s">
        <v>78</v>
      </c>
      <c r="E4273" t="s">
        <v>98</v>
      </c>
      <c r="F4273" t="s">
        <v>11</v>
      </c>
      <c r="G4273" s="35">
        <v>97</v>
      </c>
    </row>
    <row r="4274" spans="1:7" x14ac:dyDescent="0.35">
      <c r="A4274" s="3">
        <v>2004</v>
      </c>
      <c r="B4274" t="s">
        <v>53</v>
      </c>
      <c r="C4274" t="s">
        <v>77</v>
      </c>
      <c r="D4274" t="s">
        <v>78</v>
      </c>
      <c r="E4274" t="s">
        <v>98</v>
      </c>
      <c r="F4274" t="s">
        <v>11</v>
      </c>
      <c r="G4274" s="35">
        <v>70</v>
      </c>
    </row>
    <row r="4275" spans="1:7" x14ac:dyDescent="0.35">
      <c r="A4275" s="3">
        <v>2005</v>
      </c>
      <c r="B4275" t="s">
        <v>53</v>
      </c>
      <c r="C4275" t="s">
        <v>77</v>
      </c>
      <c r="D4275" t="s">
        <v>78</v>
      </c>
      <c r="E4275" t="s">
        <v>98</v>
      </c>
      <c r="F4275" t="s">
        <v>11</v>
      </c>
      <c r="G4275" s="35">
        <v>55</v>
      </c>
    </row>
    <row r="4276" spans="1:7" x14ac:dyDescent="0.35">
      <c r="A4276" s="3">
        <v>2006</v>
      </c>
      <c r="B4276" t="s">
        <v>53</v>
      </c>
      <c r="C4276" t="s">
        <v>77</v>
      </c>
      <c r="D4276" t="s">
        <v>78</v>
      </c>
      <c r="E4276" t="s">
        <v>98</v>
      </c>
      <c r="F4276" t="s">
        <v>11</v>
      </c>
      <c r="G4276" s="35">
        <v>84</v>
      </c>
    </row>
    <row r="4277" spans="1:7" x14ac:dyDescent="0.35">
      <c r="A4277" s="3">
        <v>2007</v>
      </c>
      <c r="B4277" t="s">
        <v>53</v>
      </c>
      <c r="C4277" t="s">
        <v>77</v>
      </c>
      <c r="D4277" t="s">
        <v>78</v>
      </c>
      <c r="E4277" t="s">
        <v>98</v>
      </c>
      <c r="F4277" t="s">
        <v>11</v>
      </c>
      <c r="G4277" s="35">
        <v>60</v>
      </c>
    </row>
    <row r="4278" spans="1:7" x14ac:dyDescent="0.35">
      <c r="A4278" s="3">
        <v>2008</v>
      </c>
      <c r="B4278" t="s">
        <v>53</v>
      </c>
      <c r="C4278" t="s">
        <v>77</v>
      </c>
      <c r="D4278" t="s">
        <v>78</v>
      </c>
      <c r="E4278" t="s">
        <v>98</v>
      </c>
      <c r="F4278" t="s">
        <v>11</v>
      </c>
      <c r="G4278" s="35">
        <v>23</v>
      </c>
    </row>
    <row r="4279" spans="1:7" x14ac:dyDescent="0.35">
      <c r="A4279" s="3">
        <v>2009</v>
      </c>
      <c r="B4279" t="s">
        <v>53</v>
      </c>
      <c r="C4279" t="s">
        <v>77</v>
      </c>
      <c r="D4279" t="s">
        <v>78</v>
      </c>
      <c r="E4279" t="s">
        <v>98</v>
      </c>
      <c r="F4279" t="s">
        <v>11</v>
      </c>
      <c r="G4279" s="35">
        <v>316</v>
      </c>
    </row>
    <row r="4280" spans="1:7" x14ac:dyDescent="0.35">
      <c r="A4280" s="3">
        <v>2010</v>
      </c>
      <c r="B4280" t="s">
        <v>53</v>
      </c>
      <c r="C4280" t="s">
        <v>77</v>
      </c>
      <c r="D4280" t="s">
        <v>78</v>
      </c>
      <c r="E4280" t="s">
        <v>98</v>
      </c>
      <c r="F4280" t="s">
        <v>11</v>
      </c>
      <c r="G4280" s="35">
        <v>224</v>
      </c>
    </row>
    <row r="4281" spans="1:7" x14ac:dyDescent="0.35">
      <c r="A4281" s="3">
        <v>2011</v>
      </c>
      <c r="B4281" t="s">
        <v>53</v>
      </c>
      <c r="C4281" t="s">
        <v>77</v>
      </c>
      <c r="D4281" t="s">
        <v>78</v>
      </c>
      <c r="E4281" t="s">
        <v>98</v>
      </c>
      <c r="F4281" t="s">
        <v>11</v>
      </c>
      <c r="G4281" s="35">
        <v>67</v>
      </c>
    </row>
    <row r="4282" spans="1:7" x14ac:dyDescent="0.35">
      <c r="A4282" s="3">
        <v>2012</v>
      </c>
      <c r="B4282" t="s">
        <v>53</v>
      </c>
      <c r="C4282" t="s">
        <v>77</v>
      </c>
      <c r="D4282" t="s">
        <v>78</v>
      </c>
      <c r="E4282" t="s">
        <v>98</v>
      </c>
      <c r="F4282" t="s">
        <v>11</v>
      </c>
      <c r="G4282" s="35">
        <v>50</v>
      </c>
    </row>
    <row r="4283" spans="1:7" x14ac:dyDescent="0.35">
      <c r="A4283" s="3">
        <v>2013</v>
      </c>
      <c r="B4283" t="s">
        <v>53</v>
      </c>
      <c r="C4283" t="s">
        <v>77</v>
      </c>
      <c r="D4283" t="s">
        <v>78</v>
      </c>
      <c r="E4283" t="s">
        <v>98</v>
      </c>
      <c r="F4283" t="s">
        <v>11</v>
      </c>
      <c r="G4283" s="35">
        <v>10</v>
      </c>
    </row>
    <row r="4284" spans="1:7" x14ac:dyDescent="0.35">
      <c r="A4284" s="3">
        <v>2014</v>
      </c>
      <c r="B4284" t="s">
        <v>53</v>
      </c>
      <c r="C4284" t="s">
        <v>77</v>
      </c>
      <c r="D4284" t="s">
        <v>78</v>
      </c>
      <c r="E4284" t="s">
        <v>98</v>
      </c>
      <c r="F4284" t="s">
        <v>11</v>
      </c>
      <c r="G4284" s="35">
        <v>30</v>
      </c>
    </row>
    <row r="4285" spans="1:7" x14ac:dyDescent="0.35">
      <c r="A4285" s="3">
        <v>2015</v>
      </c>
      <c r="B4285" t="s">
        <v>53</v>
      </c>
      <c r="C4285" t="s">
        <v>77</v>
      </c>
      <c r="D4285" t="s">
        <v>78</v>
      </c>
      <c r="E4285" t="s">
        <v>98</v>
      </c>
      <c r="F4285" t="s">
        <v>11</v>
      </c>
      <c r="G4285" s="35">
        <v>222</v>
      </c>
    </row>
    <row r="4286" spans="1:7" x14ac:dyDescent="0.35">
      <c r="A4286" s="3">
        <v>2016</v>
      </c>
      <c r="B4286" t="s">
        <v>53</v>
      </c>
      <c r="C4286" t="s">
        <v>77</v>
      </c>
      <c r="D4286" t="s">
        <v>78</v>
      </c>
      <c r="E4286" t="s">
        <v>98</v>
      </c>
      <c r="F4286" t="s">
        <v>11</v>
      </c>
      <c r="G4286" s="35">
        <v>25</v>
      </c>
    </row>
    <row r="4287" spans="1:7" x14ac:dyDescent="0.35">
      <c r="A4287" s="3">
        <v>2000</v>
      </c>
      <c r="B4287" t="s">
        <v>15</v>
      </c>
      <c r="C4287" t="s">
        <v>51</v>
      </c>
      <c r="D4287" t="s">
        <v>52</v>
      </c>
      <c r="E4287" t="s">
        <v>98</v>
      </c>
      <c r="F4287" t="s">
        <v>11</v>
      </c>
      <c r="G4287" s="35">
        <v>148</v>
      </c>
    </row>
    <row r="4288" spans="1:7" x14ac:dyDescent="0.35">
      <c r="A4288" s="3">
        <v>2001</v>
      </c>
      <c r="B4288" t="s">
        <v>15</v>
      </c>
      <c r="C4288" t="s">
        <v>51</v>
      </c>
      <c r="D4288" t="s">
        <v>52</v>
      </c>
      <c r="E4288" t="s">
        <v>98</v>
      </c>
      <c r="F4288" t="s">
        <v>11</v>
      </c>
      <c r="G4288" s="35">
        <v>182</v>
      </c>
    </row>
    <row r="4289" spans="1:7" x14ac:dyDescent="0.35">
      <c r="A4289" s="3">
        <v>2002</v>
      </c>
      <c r="B4289" t="s">
        <v>15</v>
      </c>
      <c r="C4289" t="s">
        <v>51</v>
      </c>
      <c r="D4289" t="s">
        <v>52</v>
      </c>
      <c r="E4289" t="s">
        <v>98</v>
      </c>
      <c r="F4289" t="s">
        <v>11</v>
      </c>
      <c r="G4289" s="35">
        <v>32</v>
      </c>
    </row>
    <row r="4290" spans="1:7" x14ac:dyDescent="0.35">
      <c r="A4290" s="3">
        <v>2003</v>
      </c>
      <c r="B4290" t="s">
        <v>15</v>
      </c>
      <c r="C4290" t="s">
        <v>51</v>
      </c>
      <c r="D4290" t="s">
        <v>52</v>
      </c>
      <c r="E4290" t="s">
        <v>98</v>
      </c>
      <c r="F4290" t="s">
        <v>11</v>
      </c>
      <c r="G4290" s="35">
        <v>172</v>
      </c>
    </row>
    <row r="4291" spans="1:7" x14ac:dyDescent="0.35">
      <c r="A4291" s="3">
        <v>2004</v>
      </c>
      <c r="B4291" t="s">
        <v>15</v>
      </c>
      <c r="C4291" t="s">
        <v>51</v>
      </c>
      <c r="D4291" t="s">
        <v>52</v>
      </c>
      <c r="E4291" t="s">
        <v>98</v>
      </c>
      <c r="F4291" t="s">
        <v>11</v>
      </c>
      <c r="G4291" s="35">
        <v>366</v>
      </c>
    </row>
    <row r="4292" spans="1:7" x14ac:dyDescent="0.35">
      <c r="A4292" s="3">
        <v>2005</v>
      </c>
      <c r="B4292" t="s">
        <v>15</v>
      </c>
      <c r="C4292" t="s">
        <v>51</v>
      </c>
      <c r="D4292" t="s">
        <v>52</v>
      </c>
      <c r="E4292" t="s">
        <v>98</v>
      </c>
      <c r="F4292" t="s">
        <v>11</v>
      </c>
      <c r="G4292" s="35">
        <v>198</v>
      </c>
    </row>
    <row r="4293" spans="1:7" x14ac:dyDescent="0.35">
      <c r="A4293" s="3">
        <v>2006</v>
      </c>
      <c r="B4293" t="s">
        <v>15</v>
      </c>
      <c r="C4293" t="s">
        <v>51</v>
      </c>
      <c r="D4293" t="s">
        <v>52</v>
      </c>
      <c r="E4293" t="s">
        <v>98</v>
      </c>
      <c r="F4293" t="s">
        <v>11</v>
      </c>
      <c r="G4293" s="35">
        <v>121</v>
      </c>
    </row>
    <row r="4294" spans="1:7" x14ac:dyDescent="0.35">
      <c r="A4294" s="3">
        <v>2007</v>
      </c>
      <c r="B4294" t="s">
        <v>15</v>
      </c>
      <c r="C4294" t="s">
        <v>51</v>
      </c>
      <c r="D4294" t="s">
        <v>52</v>
      </c>
      <c r="E4294" t="s">
        <v>98</v>
      </c>
      <c r="F4294" t="s">
        <v>11</v>
      </c>
      <c r="G4294" s="35">
        <v>78</v>
      </c>
    </row>
    <row r="4295" spans="1:7" x14ac:dyDescent="0.35">
      <c r="A4295" s="3">
        <v>2008</v>
      </c>
      <c r="B4295" t="s">
        <v>15</v>
      </c>
      <c r="C4295" t="s">
        <v>51</v>
      </c>
      <c r="D4295" t="s">
        <v>52</v>
      </c>
      <c r="E4295" t="s">
        <v>98</v>
      </c>
      <c r="F4295" t="s">
        <v>11</v>
      </c>
      <c r="G4295" s="35">
        <v>50</v>
      </c>
    </row>
    <row r="4296" spans="1:7" x14ac:dyDescent="0.35">
      <c r="A4296" s="3">
        <v>2009</v>
      </c>
      <c r="B4296" t="s">
        <v>15</v>
      </c>
      <c r="C4296" t="s">
        <v>51</v>
      </c>
      <c r="D4296" t="s">
        <v>52</v>
      </c>
      <c r="E4296" t="s">
        <v>98</v>
      </c>
      <c r="F4296" t="s">
        <v>11</v>
      </c>
      <c r="G4296" s="35">
        <v>46</v>
      </c>
    </row>
    <row r="4297" spans="1:7" x14ac:dyDescent="0.35">
      <c r="A4297" s="3">
        <v>2010</v>
      </c>
      <c r="B4297" t="s">
        <v>15</v>
      </c>
      <c r="C4297" t="s">
        <v>51</v>
      </c>
      <c r="D4297" t="s">
        <v>52</v>
      </c>
      <c r="E4297" t="s">
        <v>98</v>
      </c>
      <c r="F4297" t="s">
        <v>11</v>
      </c>
    </row>
    <row r="4298" spans="1:7" x14ac:dyDescent="0.35">
      <c r="A4298" s="3">
        <v>2011</v>
      </c>
      <c r="B4298" t="s">
        <v>15</v>
      </c>
      <c r="C4298" t="s">
        <v>51</v>
      </c>
      <c r="D4298" t="s">
        <v>52</v>
      </c>
      <c r="E4298" t="s">
        <v>98</v>
      </c>
      <c r="F4298" t="s">
        <v>11</v>
      </c>
      <c r="G4298" s="35">
        <v>32</v>
      </c>
    </row>
    <row r="4299" spans="1:7" x14ac:dyDescent="0.35">
      <c r="A4299" s="3">
        <v>2012</v>
      </c>
      <c r="B4299" t="s">
        <v>15</v>
      </c>
      <c r="C4299" t="s">
        <v>51</v>
      </c>
      <c r="D4299" t="s">
        <v>52</v>
      </c>
      <c r="E4299" t="s">
        <v>98</v>
      </c>
      <c r="F4299" t="s">
        <v>11</v>
      </c>
    </row>
    <row r="4300" spans="1:7" x14ac:dyDescent="0.35">
      <c r="A4300" s="3">
        <v>2013</v>
      </c>
      <c r="B4300" t="s">
        <v>15</v>
      </c>
      <c r="C4300" t="s">
        <v>51</v>
      </c>
      <c r="D4300" t="s">
        <v>52</v>
      </c>
      <c r="E4300" t="s">
        <v>98</v>
      </c>
      <c r="F4300" t="s">
        <v>11</v>
      </c>
    </row>
    <row r="4301" spans="1:7" x14ac:dyDescent="0.35">
      <c r="A4301" s="3">
        <v>2014</v>
      </c>
      <c r="B4301" t="s">
        <v>15</v>
      </c>
      <c r="C4301" t="s">
        <v>51</v>
      </c>
      <c r="D4301" t="s">
        <v>52</v>
      </c>
      <c r="E4301" t="s">
        <v>98</v>
      </c>
      <c r="F4301" t="s">
        <v>11</v>
      </c>
    </row>
    <row r="4302" spans="1:7" x14ac:dyDescent="0.35">
      <c r="A4302" s="3">
        <v>2015</v>
      </c>
      <c r="B4302" t="s">
        <v>15</v>
      </c>
      <c r="C4302" t="s">
        <v>51</v>
      </c>
      <c r="D4302" t="s">
        <v>52</v>
      </c>
      <c r="E4302" t="s">
        <v>98</v>
      </c>
      <c r="F4302" t="s">
        <v>11</v>
      </c>
    </row>
    <row r="4303" spans="1:7" x14ac:dyDescent="0.35">
      <c r="A4303" s="3">
        <v>2016</v>
      </c>
      <c r="B4303" t="s">
        <v>15</v>
      </c>
      <c r="C4303" t="s">
        <v>51</v>
      </c>
      <c r="D4303" t="s">
        <v>52</v>
      </c>
      <c r="E4303" t="s">
        <v>98</v>
      </c>
      <c r="F4303" t="s">
        <v>11</v>
      </c>
    </row>
    <row r="4304" spans="1:7" x14ac:dyDescent="0.35">
      <c r="A4304" s="3">
        <v>2000</v>
      </c>
      <c r="B4304" t="s">
        <v>15</v>
      </c>
      <c r="C4304" t="s">
        <v>79</v>
      </c>
      <c r="D4304" t="s">
        <v>80</v>
      </c>
      <c r="E4304" t="s">
        <v>98</v>
      </c>
      <c r="F4304" t="s">
        <v>11</v>
      </c>
      <c r="G4304" s="35">
        <v>133</v>
      </c>
    </row>
    <row r="4305" spans="1:7" x14ac:dyDescent="0.35">
      <c r="A4305" s="3">
        <v>2001</v>
      </c>
      <c r="B4305" t="s">
        <v>15</v>
      </c>
      <c r="C4305" t="s">
        <v>79</v>
      </c>
      <c r="D4305" t="s">
        <v>80</v>
      </c>
      <c r="E4305" t="s">
        <v>98</v>
      </c>
      <c r="F4305" t="s">
        <v>11</v>
      </c>
      <c r="G4305" s="35">
        <v>202</v>
      </c>
    </row>
    <row r="4306" spans="1:7" x14ac:dyDescent="0.35">
      <c r="A4306" s="3">
        <v>2002</v>
      </c>
      <c r="B4306" t="s">
        <v>15</v>
      </c>
      <c r="C4306" t="s">
        <v>79</v>
      </c>
      <c r="D4306" t="s">
        <v>80</v>
      </c>
      <c r="E4306" t="s">
        <v>98</v>
      </c>
      <c r="F4306" t="s">
        <v>11</v>
      </c>
      <c r="G4306" s="35">
        <v>226</v>
      </c>
    </row>
    <row r="4307" spans="1:7" x14ac:dyDescent="0.35">
      <c r="A4307" s="3">
        <v>2003</v>
      </c>
      <c r="B4307" t="s">
        <v>15</v>
      </c>
      <c r="C4307" t="s">
        <v>79</v>
      </c>
      <c r="D4307" t="s">
        <v>80</v>
      </c>
      <c r="E4307" t="s">
        <v>98</v>
      </c>
      <c r="F4307" t="s">
        <v>11</v>
      </c>
      <c r="G4307" s="35">
        <v>66</v>
      </c>
    </row>
    <row r="4308" spans="1:7" x14ac:dyDescent="0.35">
      <c r="A4308" s="3">
        <v>2004</v>
      </c>
      <c r="B4308" t="s">
        <v>15</v>
      </c>
      <c r="C4308" t="s">
        <v>79</v>
      </c>
      <c r="D4308" t="s">
        <v>80</v>
      </c>
      <c r="E4308" t="s">
        <v>98</v>
      </c>
      <c r="F4308" t="s">
        <v>11</v>
      </c>
      <c r="G4308" s="35">
        <v>168</v>
      </c>
    </row>
    <row r="4309" spans="1:7" x14ac:dyDescent="0.35">
      <c r="A4309" s="3">
        <v>2005</v>
      </c>
      <c r="B4309" t="s">
        <v>15</v>
      </c>
      <c r="C4309" t="s">
        <v>79</v>
      </c>
      <c r="D4309" t="s">
        <v>80</v>
      </c>
      <c r="E4309" t="s">
        <v>98</v>
      </c>
      <c r="F4309" t="s">
        <v>11</v>
      </c>
      <c r="G4309" s="35">
        <v>65</v>
      </c>
    </row>
    <row r="4310" spans="1:7" x14ac:dyDescent="0.35">
      <c r="A4310" s="3">
        <v>2006</v>
      </c>
      <c r="B4310" t="s">
        <v>15</v>
      </c>
      <c r="C4310" t="s">
        <v>79</v>
      </c>
      <c r="D4310" t="s">
        <v>80</v>
      </c>
      <c r="E4310" t="s">
        <v>98</v>
      </c>
      <c r="F4310" t="s">
        <v>11</v>
      </c>
      <c r="G4310" s="35">
        <v>55</v>
      </c>
    </row>
    <row r="4311" spans="1:7" x14ac:dyDescent="0.35">
      <c r="A4311" s="3">
        <v>2007</v>
      </c>
      <c r="B4311" t="s">
        <v>15</v>
      </c>
      <c r="C4311" t="s">
        <v>79</v>
      </c>
      <c r="D4311" t="s">
        <v>80</v>
      </c>
      <c r="E4311" t="s">
        <v>98</v>
      </c>
      <c r="F4311" t="s">
        <v>11</v>
      </c>
      <c r="G4311" s="35">
        <v>329</v>
      </c>
    </row>
    <row r="4312" spans="1:7" x14ac:dyDescent="0.35">
      <c r="A4312" s="3">
        <v>2008</v>
      </c>
      <c r="B4312" t="s">
        <v>15</v>
      </c>
      <c r="C4312" t="s">
        <v>79</v>
      </c>
      <c r="D4312" t="s">
        <v>80</v>
      </c>
      <c r="E4312" t="s">
        <v>98</v>
      </c>
      <c r="F4312" t="s">
        <v>11</v>
      </c>
      <c r="G4312" s="35">
        <v>293</v>
      </c>
    </row>
    <row r="4313" spans="1:7" x14ac:dyDescent="0.35">
      <c r="A4313" s="3">
        <v>2009</v>
      </c>
      <c r="B4313" t="s">
        <v>15</v>
      </c>
      <c r="C4313" t="s">
        <v>79</v>
      </c>
      <c r="D4313" t="s">
        <v>80</v>
      </c>
      <c r="E4313" t="s">
        <v>98</v>
      </c>
      <c r="F4313" t="s">
        <v>11</v>
      </c>
      <c r="G4313" s="35">
        <v>45</v>
      </c>
    </row>
    <row r="4314" spans="1:7" x14ac:dyDescent="0.35">
      <c r="A4314" s="3">
        <v>2010</v>
      </c>
      <c r="B4314" t="s">
        <v>15</v>
      </c>
      <c r="C4314" t="s">
        <v>79</v>
      </c>
      <c r="D4314" t="s">
        <v>80</v>
      </c>
      <c r="E4314" t="s">
        <v>98</v>
      </c>
      <c r="F4314" t="s">
        <v>11</v>
      </c>
      <c r="G4314" s="35">
        <v>7</v>
      </c>
    </row>
    <row r="4315" spans="1:7" x14ac:dyDescent="0.35">
      <c r="A4315" s="3">
        <v>2011</v>
      </c>
      <c r="B4315" t="s">
        <v>15</v>
      </c>
      <c r="C4315" t="s">
        <v>79</v>
      </c>
      <c r="D4315" t="s">
        <v>80</v>
      </c>
      <c r="E4315" t="s">
        <v>98</v>
      </c>
      <c r="F4315" t="s">
        <v>11</v>
      </c>
      <c r="G4315" s="35">
        <v>208</v>
      </c>
    </row>
    <row r="4316" spans="1:7" x14ac:dyDescent="0.35">
      <c r="A4316" s="3">
        <v>2012</v>
      </c>
      <c r="B4316" t="s">
        <v>15</v>
      </c>
      <c r="C4316" t="s">
        <v>79</v>
      </c>
      <c r="D4316" t="s">
        <v>80</v>
      </c>
      <c r="E4316" t="s">
        <v>98</v>
      </c>
      <c r="F4316" t="s">
        <v>11</v>
      </c>
    </row>
    <row r="4317" spans="1:7" x14ac:dyDescent="0.35">
      <c r="A4317" s="3">
        <v>2013</v>
      </c>
      <c r="B4317" t="s">
        <v>15</v>
      </c>
      <c r="C4317" t="s">
        <v>79</v>
      </c>
      <c r="D4317" t="s">
        <v>80</v>
      </c>
      <c r="E4317" t="s">
        <v>98</v>
      </c>
      <c r="F4317" t="s">
        <v>11</v>
      </c>
    </row>
    <row r="4318" spans="1:7" x14ac:dyDescent="0.35">
      <c r="A4318" s="3">
        <v>2014</v>
      </c>
      <c r="B4318" t="s">
        <v>15</v>
      </c>
      <c r="C4318" t="s">
        <v>79</v>
      </c>
      <c r="D4318" t="s">
        <v>80</v>
      </c>
      <c r="E4318" t="s">
        <v>98</v>
      </c>
      <c r="F4318" t="s">
        <v>11</v>
      </c>
    </row>
    <row r="4319" spans="1:7" x14ac:dyDescent="0.35">
      <c r="A4319" s="3">
        <v>2015</v>
      </c>
      <c r="B4319" t="s">
        <v>15</v>
      </c>
      <c r="C4319" t="s">
        <v>79</v>
      </c>
      <c r="D4319" t="s">
        <v>80</v>
      </c>
      <c r="E4319" t="s">
        <v>98</v>
      </c>
      <c r="F4319" t="s">
        <v>11</v>
      </c>
    </row>
    <row r="4320" spans="1:7" x14ac:dyDescent="0.35">
      <c r="A4320" s="3">
        <v>2016</v>
      </c>
      <c r="B4320" t="s">
        <v>15</v>
      </c>
      <c r="C4320" t="s">
        <v>79</v>
      </c>
      <c r="D4320" t="s">
        <v>80</v>
      </c>
      <c r="E4320" t="s">
        <v>98</v>
      </c>
      <c r="F4320" t="s">
        <v>11</v>
      </c>
      <c r="G4320" s="35">
        <v>32</v>
      </c>
    </row>
    <row r="4321" spans="1:7" x14ac:dyDescent="0.35">
      <c r="A4321" s="3">
        <v>2000</v>
      </c>
      <c r="B4321" t="s">
        <v>15</v>
      </c>
      <c r="C4321" t="s">
        <v>81</v>
      </c>
      <c r="D4321" t="s">
        <v>82</v>
      </c>
      <c r="E4321" t="s">
        <v>98</v>
      </c>
      <c r="F4321" t="s">
        <v>11</v>
      </c>
      <c r="G4321" s="35">
        <v>1759</v>
      </c>
    </row>
    <row r="4322" spans="1:7" x14ac:dyDescent="0.35">
      <c r="A4322" s="3">
        <v>2001</v>
      </c>
      <c r="B4322" t="s">
        <v>15</v>
      </c>
      <c r="C4322" t="s">
        <v>81</v>
      </c>
      <c r="D4322" t="s">
        <v>82</v>
      </c>
      <c r="E4322" t="s">
        <v>98</v>
      </c>
      <c r="F4322" t="s">
        <v>11</v>
      </c>
      <c r="G4322" s="35">
        <v>850</v>
      </c>
    </row>
    <row r="4323" spans="1:7" x14ac:dyDescent="0.35">
      <c r="A4323" s="3">
        <v>2002</v>
      </c>
      <c r="B4323" t="s">
        <v>15</v>
      </c>
      <c r="C4323" t="s">
        <v>81</v>
      </c>
      <c r="D4323" t="s">
        <v>82</v>
      </c>
      <c r="E4323" t="s">
        <v>98</v>
      </c>
      <c r="F4323" t="s">
        <v>11</v>
      </c>
      <c r="G4323" s="35">
        <v>1390</v>
      </c>
    </row>
    <row r="4324" spans="1:7" x14ac:dyDescent="0.35">
      <c r="A4324" s="3">
        <v>2003</v>
      </c>
      <c r="B4324" t="s">
        <v>15</v>
      </c>
      <c r="C4324" t="s">
        <v>81</v>
      </c>
      <c r="D4324" t="s">
        <v>82</v>
      </c>
      <c r="E4324" t="s">
        <v>98</v>
      </c>
      <c r="F4324" t="s">
        <v>11</v>
      </c>
      <c r="G4324" s="35">
        <v>120</v>
      </c>
    </row>
    <row r="4325" spans="1:7" x14ac:dyDescent="0.35">
      <c r="A4325" s="3">
        <v>2004</v>
      </c>
      <c r="B4325" t="s">
        <v>15</v>
      </c>
      <c r="C4325" t="s">
        <v>81</v>
      </c>
      <c r="D4325" t="s">
        <v>82</v>
      </c>
      <c r="E4325" t="s">
        <v>98</v>
      </c>
      <c r="F4325" t="s">
        <v>11</v>
      </c>
      <c r="G4325" s="35">
        <v>857</v>
      </c>
    </row>
    <row r="4326" spans="1:7" x14ac:dyDescent="0.35">
      <c r="A4326" s="3">
        <v>2005</v>
      </c>
      <c r="B4326" t="s">
        <v>15</v>
      </c>
      <c r="C4326" t="s">
        <v>81</v>
      </c>
      <c r="D4326" t="s">
        <v>82</v>
      </c>
      <c r="E4326" t="s">
        <v>98</v>
      </c>
      <c r="F4326" t="s">
        <v>11</v>
      </c>
      <c r="G4326" s="35">
        <v>457</v>
      </c>
    </row>
    <row r="4327" spans="1:7" x14ac:dyDescent="0.35">
      <c r="A4327" s="3">
        <v>2006</v>
      </c>
      <c r="B4327" t="s">
        <v>15</v>
      </c>
      <c r="C4327" t="s">
        <v>81</v>
      </c>
      <c r="D4327" t="s">
        <v>82</v>
      </c>
      <c r="E4327" t="s">
        <v>98</v>
      </c>
      <c r="F4327" t="s">
        <v>11</v>
      </c>
      <c r="G4327" s="35">
        <v>839</v>
      </c>
    </row>
    <row r="4328" spans="1:7" x14ac:dyDescent="0.35">
      <c r="A4328" s="3">
        <v>2007</v>
      </c>
      <c r="B4328" t="s">
        <v>15</v>
      </c>
      <c r="C4328" t="s">
        <v>81</v>
      </c>
      <c r="D4328" t="s">
        <v>82</v>
      </c>
      <c r="E4328" t="s">
        <v>98</v>
      </c>
      <c r="F4328" t="s">
        <v>11</v>
      </c>
      <c r="G4328" s="35">
        <v>1309</v>
      </c>
    </row>
    <row r="4329" spans="1:7" x14ac:dyDescent="0.35">
      <c r="A4329" s="3">
        <v>2008</v>
      </c>
      <c r="B4329" t="s">
        <v>15</v>
      </c>
      <c r="C4329" t="s">
        <v>81</v>
      </c>
      <c r="D4329" t="s">
        <v>82</v>
      </c>
      <c r="E4329" t="s">
        <v>98</v>
      </c>
      <c r="F4329" t="s">
        <v>11</v>
      </c>
      <c r="G4329" s="35">
        <v>1376</v>
      </c>
    </row>
    <row r="4330" spans="1:7" x14ac:dyDescent="0.35">
      <c r="A4330" s="3">
        <v>2009</v>
      </c>
      <c r="B4330" t="s">
        <v>15</v>
      </c>
      <c r="C4330" t="s">
        <v>81</v>
      </c>
      <c r="D4330" t="s">
        <v>82</v>
      </c>
      <c r="E4330" t="s">
        <v>98</v>
      </c>
      <c r="F4330" t="s">
        <v>11</v>
      </c>
      <c r="G4330" s="35">
        <v>2145</v>
      </c>
    </row>
    <row r="4331" spans="1:7" x14ac:dyDescent="0.35">
      <c r="A4331" s="3">
        <v>2010</v>
      </c>
      <c r="B4331" t="s">
        <v>15</v>
      </c>
      <c r="C4331" t="s">
        <v>81</v>
      </c>
      <c r="D4331" t="s">
        <v>82</v>
      </c>
      <c r="E4331" t="s">
        <v>98</v>
      </c>
      <c r="F4331" t="s">
        <v>11</v>
      </c>
      <c r="G4331" s="35">
        <v>1450</v>
      </c>
    </row>
    <row r="4332" spans="1:7" x14ac:dyDescent="0.35">
      <c r="A4332" s="3">
        <v>2011</v>
      </c>
      <c r="B4332" t="s">
        <v>15</v>
      </c>
      <c r="C4332" t="s">
        <v>81</v>
      </c>
      <c r="D4332" t="s">
        <v>82</v>
      </c>
      <c r="E4332" t="s">
        <v>98</v>
      </c>
      <c r="F4332" t="s">
        <v>11</v>
      </c>
      <c r="G4332" s="35">
        <v>273</v>
      </c>
    </row>
    <row r="4333" spans="1:7" x14ac:dyDescent="0.35">
      <c r="A4333" s="3">
        <v>2012</v>
      </c>
      <c r="B4333" t="s">
        <v>15</v>
      </c>
      <c r="C4333" t="s">
        <v>81</v>
      </c>
      <c r="D4333" t="s">
        <v>82</v>
      </c>
      <c r="E4333" t="s">
        <v>98</v>
      </c>
      <c r="F4333" t="s">
        <v>11</v>
      </c>
      <c r="G4333" s="35">
        <v>331</v>
      </c>
    </row>
    <row r="4334" spans="1:7" x14ac:dyDescent="0.35">
      <c r="A4334" s="3">
        <v>2013</v>
      </c>
      <c r="B4334" t="s">
        <v>15</v>
      </c>
      <c r="C4334" t="s">
        <v>81</v>
      </c>
      <c r="D4334" t="s">
        <v>82</v>
      </c>
      <c r="E4334" t="s">
        <v>98</v>
      </c>
      <c r="F4334" t="s">
        <v>11</v>
      </c>
      <c r="G4334" s="35">
        <v>351</v>
      </c>
    </row>
    <row r="4335" spans="1:7" x14ac:dyDescent="0.35">
      <c r="A4335" s="3">
        <v>2014</v>
      </c>
      <c r="B4335" t="s">
        <v>15</v>
      </c>
      <c r="C4335" t="s">
        <v>81</v>
      </c>
      <c r="D4335" t="s">
        <v>82</v>
      </c>
      <c r="E4335" t="s">
        <v>98</v>
      </c>
      <c r="F4335" t="s">
        <v>11</v>
      </c>
      <c r="G4335" s="35">
        <v>606</v>
      </c>
    </row>
    <row r="4336" spans="1:7" x14ac:dyDescent="0.35">
      <c r="A4336" s="3">
        <v>2015</v>
      </c>
      <c r="B4336" t="s">
        <v>15</v>
      </c>
      <c r="C4336" t="s">
        <v>81</v>
      </c>
      <c r="D4336" t="s">
        <v>82</v>
      </c>
      <c r="E4336" t="s">
        <v>98</v>
      </c>
      <c r="F4336" t="s">
        <v>11</v>
      </c>
      <c r="G4336" s="35">
        <v>521</v>
      </c>
    </row>
    <row r="4337" spans="1:7" x14ac:dyDescent="0.35">
      <c r="A4337" s="3">
        <v>2016</v>
      </c>
      <c r="B4337" t="s">
        <v>15</v>
      </c>
      <c r="C4337" t="s">
        <v>81</v>
      </c>
      <c r="D4337" t="s">
        <v>82</v>
      </c>
      <c r="E4337" t="s">
        <v>98</v>
      </c>
      <c r="F4337" t="s">
        <v>11</v>
      </c>
      <c r="G4337" s="35">
        <v>859</v>
      </c>
    </row>
    <row r="4338" spans="1:7" x14ac:dyDescent="0.35">
      <c r="A4338" s="3">
        <v>2000</v>
      </c>
      <c r="B4338" t="s">
        <v>15</v>
      </c>
      <c r="C4338" t="s">
        <v>83</v>
      </c>
      <c r="D4338" t="s">
        <v>84</v>
      </c>
      <c r="E4338" t="s">
        <v>98</v>
      </c>
      <c r="F4338" t="s">
        <v>11</v>
      </c>
      <c r="G4338" s="35">
        <v>609</v>
      </c>
    </row>
    <row r="4339" spans="1:7" x14ac:dyDescent="0.35">
      <c r="A4339" s="3">
        <v>2001</v>
      </c>
      <c r="B4339" t="s">
        <v>15</v>
      </c>
      <c r="C4339" t="s">
        <v>83</v>
      </c>
      <c r="D4339" t="s">
        <v>84</v>
      </c>
      <c r="E4339" t="s">
        <v>98</v>
      </c>
      <c r="F4339" t="s">
        <v>11</v>
      </c>
      <c r="G4339" s="35">
        <v>580</v>
      </c>
    </row>
    <row r="4340" spans="1:7" x14ac:dyDescent="0.35">
      <c r="A4340" s="3">
        <v>2002</v>
      </c>
      <c r="B4340" t="s">
        <v>15</v>
      </c>
      <c r="C4340" t="s">
        <v>83</v>
      </c>
      <c r="D4340" t="s">
        <v>84</v>
      </c>
      <c r="E4340" t="s">
        <v>98</v>
      </c>
      <c r="F4340" t="s">
        <v>11</v>
      </c>
      <c r="G4340" s="35">
        <v>310</v>
      </c>
    </row>
    <row r="4341" spans="1:7" x14ac:dyDescent="0.35">
      <c r="A4341" s="3">
        <v>2003</v>
      </c>
      <c r="B4341" t="s">
        <v>15</v>
      </c>
      <c r="C4341" t="s">
        <v>83</v>
      </c>
      <c r="D4341" t="s">
        <v>84</v>
      </c>
      <c r="E4341" t="s">
        <v>98</v>
      </c>
      <c r="F4341" t="s">
        <v>11</v>
      </c>
      <c r="G4341" s="35">
        <v>94</v>
      </c>
    </row>
    <row r="4342" spans="1:7" x14ac:dyDescent="0.35">
      <c r="A4342" s="3">
        <v>2004</v>
      </c>
      <c r="B4342" t="s">
        <v>15</v>
      </c>
      <c r="C4342" t="s">
        <v>83</v>
      </c>
      <c r="D4342" t="s">
        <v>84</v>
      </c>
      <c r="E4342" t="s">
        <v>98</v>
      </c>
      <c r="F4342" t="s">
        <v>11</v>
      </c>
      <c r="G4342" s="35">
        <v>47</v>
      </c>
    </row>
    <row r="4343" spans="1:7" x14ac:dyDescent="0.35">
      <c r="A4343" s="3">
        <v>2005</v>
      </c>
      <c r="B4343" t="s">
        <v>15</v>
      </c>
      <c r="C4343" t="s">
        <v>83</v>
      </c>
      <c r="D4343" t="s">
        <v>84</v>
      </c>
      <c r="E4343" t="s">
        <v>98</v>
      </c>
      <c r="F4343" t="s">
        <v>11</v>
      </c>
      <c r="G4343" s="35">
        <v>40</v>
      </c>
    </row>
    <row r="4344" spans="1:7" x14ac:dyDescent="0.35">
      <c r="A4344" s="3">
        <v>2006</v>
      </c>
      <c r="B4344" t="s">
        <v>15</v>
      </c>
      <c r="C4344" t="s">
        <v>83</v>
      </c>
      <c r="D4344" t="s">
        <v>84</v>
      </c>
      <c r="E4344" t="s">
        <v>98</v>
      </c>
      <c r="F4344" t="s">
        <v>11</v>
      </c>
    </row>
    <row r="4345" spans="1:7" x14ac:dyDescent="0.35">
      <c r="A4345" s="3">
        <v>2007</v>
      </c>
      <c r="B4345" t="s">
        <v>15</v>
      </c>
      <c r="C4345" t="s">
        <v>83</v>
      </c>
      <c r="D4345" t="s">
        <v>84</v>
      </c>
      <c r="E4345" t="s">
        <v>98</v>
      </c>
      <c r="F4345" t="s">
        <v>11</v>
      </c>
      <c r="G4345" s="35">
        <v>344</v>
      </c>
    </row>
    <row r="4346" spans="1:7" x14ac:dyDescent="0.35">
      <c r="A4346" s="3">
        <v>2008</v>
      </c>
      <c r="B4346" t="s">
        <v>15</v>
      </c>
      <c r="C4346" t="s">
        <v>83</v>
      </c>
      <c r="D4346" t="s">
        <v>84</v>
      </c>
      <c r="E4346" t="s">
        <v>98</v>
      </c>
      <c r="F4346" t="s">
        <v>11</v>
      </c>
      <c r="G4346" s="35">
        <v>85</v>
      </c>
    </row>
    <row r="4347" spans="1:7" x14ac:dyDescent="0.35">
      <c r="A4347" s="3">
        <v>2009</v>
      </c>
      <c r="B4347" t="s">
        <v>15</v>
      </c>
      <c r="C4347" t="s">
        <v>83</v>
      </c>
      <c r="D4347" t="s">
        <v>84</v>
      </c>
      <c r="E4347" t="s">
        <v>98</v>
      </c>
      <c r="F4347" t="s">
        <v>11</v>
      </c>
      <c r="G4347" s="35">
        <v>67</v>
      </c>
    </row>
    <row r="4348" spans="1:7" x14ac:dyDescent="0.35">
      <c r="A4348" s="3">
        <v>2010</v>
      </c>
      <c r="B4348" t="s">
        <v>15</v>
      </c>
      <c r="C4348" t="s">
        <v>83</v>
      </c>
      <c r="D4348" t="s">
        <v>84</v>
      </c>
      <c r="E4348" t="s">
        <v>98</v>
      </c>
      <c r="F4348" t="s">
        <v>11</v>
      </c>
      <c r="G4348" s="35">
        <v>38</v>
      </c>
    </row>
    <row r="4349" spans="1:7" x14ac:dyDescent="0.35">
      <c r="A4349" s="3">
        <v>2011</v>
      </c>
      <c r="B4349" t="s">
        <v>15</v>
      </c>
      <c r="C4349" t="s">
        <v>83</v>
      </c>
      <c r="D4349" t="s">
        <v>84</v>
      </c>
      <c r="E4349" t="s">
        <v>98</v>
      </c>
      <c r="F4349" t="s">
        <v>11</v>
      </c>
      <c r="G4349" s="35">
        <v>45</v>
      </c>
    </row>
    <row r="4350" spans="1:7" x14ac:dyDescent="0.35">
      <c r="A4350" s="3">
        <v>2012</v>
      </c>
      <c r="B4350" t="s">
        <v>15</v>
      </c>
      <c r="C4350" t="s">
        <v>83</v>
      </c>
      <c r="D4350" t="s">
        <v>84</v>
      </c>
      <c r="E4350" t="s">
        <v>98</v>
      </c>
      <c r="F4350" t="s">
        <v>11</v>
      </c>
      <c r="G4350" s="35">
        <v>44</v>
      </c>
    </row>
    <row r="4351" spans="1:7" x14ac:dyDescent="0.35">
      <c r="A4351" s="3">
        <v>2013</v>
      </c>
      <c r="B4351" t="s">
        <v>15</v>
      </c>
      <c r="C4351" t="s">
        <v>83</v>
      </c>
      <c r="D4351" t="s">
        <v>84</v>
      </c>
      <c r="E4351" t="s">
        <v>98</v>
      </c>
      <c r="F4351" t="s">
        <v>11</v>
      </c>
      <c r="G4351" s="35">
        <v>11</v>
      </c>
    </row>
    <row r="4352" spans="1:7" x14ac:dyDescent="0.35">
      <c r="A4352" s="3">
        <v>2014</v>
      </c>
      <c r="B4352" t="s">
        <v>15</v>
      </c>
      <c r="C4352" t="s">
        <v>83</v>
      </c>
      <c r="D4352" t="s">
        <v>84</v>
      </c>
      <c r="E4352" t="s">
        <v>98</v>
      </c>
      <c r="F4352" t="s">
        <v>11</v>
      </c>
      <c r="G4352" s="35">
        <v>60</v>
      </c>
    </row>
    <row r="4353" spans="1:7" x14ac:dyDescent="0.35">
      <c r="A4353" s="3">
        <v>2015</v>
      </c>
      <c r="B4353" t="s">
        <v>15</v>
      </c>
      <c r="C4353" t="s">
        <v>83</v>
      </c>
      <c r="D4353" t="s">
        <v>84</v>
      </c>
      <c r="E4353" t="s">
        <v>98</v>
      </c>
      <c r="F4353" t="s">
        <v>11</v>
      </c>
      <c r="G4353" s="35">
        <v>45</v>
      </c>
    </row>
    <row r="4354" spans="1:7" x14ac:dyDescent="0.35">
      <c r="A4354" s="3">
        <v>2016</v>
      </c>
      <c r="B4354" t="s">
        <v>15</v>
      </c>
      <c r="C4354" t="s">
        <v>83</v>
      </c>
      <c r="D4354" t="s">
        <v>84</v>
      </c>
      <c r="E4354" t="s">
        <v>98</v>
      </c>
      <c r="F4354" t="s">
        <v>11</v>
      </c>
    </row>
    <row r="4355" spans="1:7" x14ac:dyDescent="0.35">
      <c r="A4355" s="3">
        <v>2000</v>
      </c>
      <c r="B4355" t="s">
        <v>48</v>
      </c>
      <c r="C4355" t="s">
        <v>49</v>
      </c>
      <c r="D4355" t="s">
        <v>50</v>
      </c>
      <c r="E4355" t="s">
        <v>98</v>
      </c>
      <c r="F4355" t="s">
        <v>11</v>
      </c>
      <c r="G4355" s="35">
        <v>3</v>
      </c>
    </row>
    <row r="4356" spans="1:7" x14ac:dyDescent="0.35">
      <c r="A4356" s="3">
        <v>2001</v>
      </c>
      <c r="B4356" t="s">
        <v>48</v>
      </c>
      <c r="C4356" t="s">
        <v>49</v>
      </c>
      <c r="D4356" t="s">
        <v>50</v>
      </c>
      <c r="E4356" t="s">
        <v>98</v>
      </c>
      <c r="F4356" t="s">
        <v>11</v>
      </c>
    </row>
    <row r="4357" spans="1:7" x14ac:dyDescent="0.35">
      <c r="A4357" s="3">
        <v>2002</v>
      </c>
      <c r="B4357" t="s">
        <v>48</v>
      </c>
      <c r="C4357" t="s">
        <v>49</v>
      </c>
      <c r="D4357" t="s">
        <v>50</v>
      </c>
      <c r="E4357" t="s">
        <v>98</v>
      </c>
      <c r="F4357" t="s">
        <v>11</v>
      </c>
      <c r="G4357" s="35">
        <v>7</v>
      </c>
    </row>
    <row r="4358" spans="1:7" x14ac:dyDescent="0.35">
      <c r="A4358" s="3">
        <v>2003</v>
      </c>
      <c r="B4358" t="s">
        <v>48</v>
      </c>
      <c r="C4358" t="s">
        <v>49</v>
      </c>
      <c r="D4358" t="s">
        <v>50</v>
      </c>
      <c r="E4358" t="s">
        <v>98</v>
      </c>
      <c r="F4358" t="s">
        <v>11</v>
      </c>
    </row>
    <row r="4359" spans="1:7" x14ac:dyDescent="0.35">
      <c r="A4359" s="3">
        <v>2004</v>
      </c>
      <c r="B4359" t="s">
        <v>48</v>
      </c>
      <c r="C4359" t="s">
        <v>49</v>
      </c>
      <c r="D4359" t="s">
        <v>50</v>
      </c>
      <c r="E4359" t="s">
        <v>98</v>
      </c>
      <c r="F4359" t="s">
        <v>11</v>
      </c>
      <c r="G4359" s="35">
        <v>63</v>
      </c>
    </row>
    <row r="4360" spans="1:7" x14ac:dyDescent="0.35">
      <c r="A4360" s="3">
        <v>2005</v>
      </c>
      <c r="B4360" t="s">
        <v>48</v>
      </c>
      <c r="C4360" t="s">
        <v>49</v>
      </c>
      <c r="D4360" t="s">
        <v>50</v>
      </c>
      <c r="E4360" t="s">
        <v>98</v>
      </c>
      <c r="F4360" t="s">
        <v>11</v>
      </c>
      <c r="G4360" s="35">
        <v>50</v>
      </c>
    </row>
    <row r="4361" spans="1:7" x14ac:dyDescent="0.35">
      <c r="A4361" s="3">
        <v>2006</v>
      </c>
      <c r="B4361" t="s">
        <v>48</v>
      </c>
      <c r="C4361" t="s">
        <v>49</v>
      </c>
      <c r="D4361" t="s">
        <v>50</v>
      </c>
      <c r="E4361" t="s">
        <v>98</v>
      </c>
      <c r="F4361" t="s">
        <v>11</v>
      </c>
      <c r="G4361" s="35">
        <v>15</v>
      </c>
    </row>
    <row r="4362" spans="1:7" x14ac:dyDescent="0.35">
      <c r="A4362" s="3">
        <v>2007</v>
      </c>
      <c r="B4362" t="s">
        <v>48</v>
      </c>
      <c r="C4362" t="s">
        <v>49</v>
      </c>
      <c r="D4362" t="s">
        <v>50</v>
      </c>
      <c r="E4362" t="s">
        <v>98</v>
      </c>
      <c r="F4362" t="s">
        <v>11</v>
      </c>
      <c r="G4362" s="35">
        <v>18</v>
      </c>
    </row>
    <row r="4363" spans="1:7" x14ac:dyDescent="0.35">
      <c r="A4363" s="3">
        <v>2008</v>
      </c>
      <c r="B4363" t="s">
        <v>48</v>
      </c>
      <c r="C4363" t="s">
        <v>49</v>
      </c>
      <c r="D4363" t="s">
        <v>50</v>
      </c>
      <c r="E4363" t="s">
        <v>98</v>
      </c>
      <c r="F4363" t="s">
        <v>11</v>
      </c>
      <c r="G4363" s="35">
        <v>10</v>
      </c>
    </row>
    <row r="4364" spans="1:7" x14ac:dyDescent="0.35">
      <c r="A4364" s="3">
        <v>2009</v>
      </c>
      <c r="B4364" t="s">
        <v>48</v>
      </c>
      <c r="C4364" t="s">
        <v>49</v>
      </c>
      <c r="D4364" t="s">
        <v>50</v>
      </c>
      <c r="E4364" t="s">
        <v>98</v>
      </c>
      <c r="F4364" t="s">
        <v>11</v>
      </c>
    </row>
    <row r="4365" spans="1:7" x14ac:dyDescent="0.35">
      <c r="A4365" s="3">
        <v>2010</v>
      </c>
      <c r="B4365" t="s">
        <v>48</v>
      </c>
      <c r="C4365" t="s">
        <v>49</v>
      </c>
      <c r="D4365" t="s">
        <v>50</v>
      </c>
      <c r="E4365" t="s">
        <v>98</v>
      </c>
      <c r="F4365" t="s">
        <v>11</v>
      </c>
      <c r="G4365" s="35">
        <v>40</v>
      </c>
    </row>
    <row r="4366" spans="1:7" x14ac:dyDescent="0.35">
      <c r="A4366" s="3">
        <v>2011</v>
      </c>
      <c r="B4366" t="s">
        <v>48</v>
      </c>
      <c r="C4366" t="s">
        <v>49</v>
      </c>
      <c r="D4366" t="s">
        <v>50</v>
      </c>
      <c r="E4366" t="s">
        <v>98</v>
      </c>
      <c r="F4366" t="s">
        <v>11</v>
      </c>
    </row>
    <row r="4367" spans="1:7" x14ac:dyDescent="0.35">
      <c r="A4367" s="3">
        <v>2012</v>
      </c>
      <c r="B4367" t="s">
        <v>48</v>
      </c>
      <c r="C4367" t="s">
        <v>49</v>
      </c>
      <c r="D4367" t="s">
        <v>50</v>
      </c>
      <c r="E4367" t="s">
        <v>98</v>
      </c>
      <c r="F4367" t="s">
        <v>11</v>
      </c>
    </row>
    <row r="4368" spans="1:7" x14ac:dyDescent="0.35">
      <c r="A4368" s="3">
        <v>2013</v>
      </c>
      <c r="B4368" t="s">
        <v>48</v>
      </c>
      <c r="C4368" t="s">
        <v>49</v>
      </c>
      <c r="D4368" t="s">
        <v>50</v>
      </c>
      <c r="E4368" t="s">
        <v>98</v>
      </c>
      <c r="F4368" t="s">
        <v>11</v>
      </c>
    </row>
    <row r="4369" spans="1:7" x14ac:dyDescent="0.35">
      <c r="A4369" s="3">
        <v>2014</v>
      </c>
      <c r="B4369" t="s">
        <v>48</v>
      </c>
      <c r="C4369" t="s">
        <v>49</v>
      </c>
      <c r="D4369" t="s">
        <v>50</v>
      </c>
      <c r="E4369" t="s">
        <v>98</v>
      </c>
      <c r="F4369" t="s">
        <v>11</v>
      </c>
    </row>
    <row r="4370" spans="1:7" x14ac:dyDescent="0.35">
      <c r="A4370" s="3">
        <v>2015</v>
      </c>
      <c r="B4370" t="s">
        <v>48</v>
      </c>
      <c r="C4370" t="s">
        <v>49</v>
      </c>
      <c r="D4370" t="s">
        <v>50</v>
      </c>
      <c r="E4370" t="s">
        <v>98</v>
      </c>
      <c r="F4370" t="s">
        <v>11</v>
      </c>
    </row>
    <row r="4371" spans="1:7" x14ac:dyDescent="0.35">
      <c r="A4371" s="3">
        <v>2016</v>
      </c>
      <c r="B4371" t="s">
        <v>48</v>
      </c>
      <c r="C4371" t="s">
        <v>49</v>
      </c>
      <c r="D4371" t="s">
        <v>50</v>
      </c>
      <c r="E4371" t="s">
        <v>98</v>
      </c>
      <c r="F4371" t="s">
        <v>11</v>
      </c>
    </row>
    <row r="4372" spans="1:7" x14ac:dyDescent="0.35">
      <c r="A4372" s="3">
        <v>2000</v>
      </c>
      <c r="B4372" t="s">
        <v>48</v>
      </c>
      <c r="C4372" t="s">
        <v>56</v>
      </c>
      <c r="D4372" t="s">
        <v>57</v>
      </c>
      <c r="E4372" t="s">
        <v>98</v>
      </c>
      <c r="F4372" t="s">
        <v>11</v>
      </c>
    </row>
    <row r="4373" spans="1:7" x14ac:dyDescent="0.35">
      <c r="A4373" s="3">
        <v>2001</v>
      </c>
      <c r="B4373" t="s">
        <v>48</v>
      </c>
      <c r="C4373" t="s">
        <v>56</v>
      </c>
      <c r="D4373" t="s">
        <v>57</v>
      </c>
      <c r="E4373" t="s">
        <v>98</v>
      </c>
      <c r="F4373" t="s">
        <v>11</v>
      </c>
    </row>
    <row r="4374" spans="1:7" x14ac:dyDescent="0.35">
      <c r="A4374" s="3">
        <v>2002</v>
      </c>
      <c r="B4374" t="s">
        <v>48</v>
      </c>
      <c r="C4374" t="s">
        <v>56</v>
      </c>
      <c r="D4374" t="s">
        <v>57</v>
      </c>
      <c r="E4374" t="s">
        <v>98</v>
      </c>
      <c r="F4374" t="s">
        <v>11</v>
      </c>
    </row>
    <row r="4375" spans="1:7" x14ac:dyDescent="0.35">
      <c r="A4375" s="3">
        <v>2007</v>
      </c>
      <c r="B4375" t="s">
        <v>48</v>
      </c>
      <c r="C4375" t="s">
        <v>56</v>
      </c>
      <c r="D4375" t="s">
        <v>57</v>
      </c>
      <c r="E4375" t="s">
        <v>98</v>
      </c>
      <c r="F4375" t="s">
        <v>11</v>
      </c>
    </row>
    <row r="4376" spans="1:7" x14ac:dyDescent="0.35">
      <c r="A4376" s="3">
        <v>2017</v>
      </c>
      <c r="B4376" t="s">
        <v>15</v>
      </c>
      <c r="C4376" t="s">
        <v>51</v>
      </c>
      <c r="D4376" t="s">
        <v>52</v>
      </c>
      <c r="E4376" t="s">
        <v>85</v>
      </c>
      <c r="F4376" t="s">
        <v>87</v>
      </c>
      <c r="G4376" s="35">
        <v>51300</v>
      </c>
    </row>
    <row r="4377" spans="1:7" x14ac:dyDescent="0.35">
      <c r="A4377">
        <v>2017</v>
      </c>
      <c r="B4377" t="s">
        <v>7</v>
      </c>
      <c r="C4377" t="s">
        <v>8</v>
      </c>
      <c r="D4377" t="s">
        <v>9</v>
      </c>
      <c r="E4377" t="s">
        <v>85</v>
      </c>
      <c r="F4377" t="s">
        <v>86</v>
      </c>
      <c r="G4377" s="35">
        <v>427250</v>
      </c>
    </row>
    <row r="4378" spans="1:7" x14ac:dyDescent="0.35">
      <c r="A4378" s="3">
        <v>2017</v>
      </c>
      <c r="B4378" t="s">
        <v>12</v>
      </c>
      <c r="C4378" t="s">
        <v>13</v>
      </c>
      <c r="D4378" t="s">
        <v>14</v>
      </c>
      <c r="E4378" t="s">
        <v>85</v>
      </c>
      <c r="F4378" t="s">
        <v>86</v>
      </c>
      <c r="G4378" s="35">
        <v>96676</v>
      </c>
    </row>
    <row r="4379" spans="1:7" x14ac:dyDescent="0.35">
      <c r="A4379">
        <v>2017</v>
      </c>
      <c r="B4379" t="s">
        <v>53</v>
      </c>
      <c r="C4379" t="s">
        <v>54</v>
      </c>
      <c r="D4379" t="s">
        <v>55</v>
      </c>
      <c r="E4379" t="s">
        <v>85</v>
      </c>
      <c r="F4379" t="s">
        <v>87</v>
      </c>
      <c r="G4379" s="35">
        <v>14850</v>
      </c>
    </row>
    <row r="4380" spans="1:7" x14ac:dyDescent="0.35">
      <c r="A4380">
        <v>2017</v>
      </c>
      <c r="B4380" t="s">
        <v>53</v>
      </c>
      <c r="C4380" t="s">
        <v>88</v>
      </c>
      <c r="D4380" t="s">
        <v>89</v>
      </c>
      <c r="E4380" t="s">
        <v>85</v>
      </c>
      <c r="F4380" t="s">
        <v>87</v>
      </c>
      <c r="G4380" s="35">
        <v>1100</v>
      </c>
    </row>
    <row r="4381" spans="1:7" x14ac:dyDescent="0.35">
      <c r="A4381" s="3">
        <v>2017</v>
      </c>
      <c r="B4381" t="s">
        <v>53</v>
      </c>
      <c r="C4381" t="s">
        <v>58</v>
      </c>
      <c r="D4381" t="s">
        <v>59</v>
      </c>
      <c r="E4381" t="s">
        <v>85</v>
      </c>
      <c r="F4381" t="s">
        <v>87</v>
      </c>
      <c r="G4381" s="35">
        <v>7950</v>
      </c>
    </row>
    <row r="4382" spans="1:7" x14ac:dyDescent="0.35">
      <c r="A4382">
        <v>2017</v>
      </c>
      <c r="B4382" t="s">
        <v>48</v>
      </c>
      <c r="C4382" t="s">
        <v>56</v>
      </c>
      <c r="D4382" t="s">
        <v>57</v>
      </c>
      <c r="E4382" t="s">
        <v>85</v>
      </c>
      <c r="F4382" t="s">
        <v>87</v>
      </c>
      <c r="G4382" s="35">
        <v>8670</v>
      </c>
    </row>
    <row r="4383" spans="1:7" x14ac:dyDescent="0.35">
      <c r="A4383" s="3">
        <v>2017</v>
      </c>
      <c r="B4383" t="s">
        <v>48</v>
      </c>
      <c r="C4383" t="s">
        <v>60</v>
      </c>
      <c r="D4383" t="s">
        <v>61</v>
      </c>
      <c r="E4383" t="s">
        <v>85</v>
      </c>
      <c r="F4383" t="s">
        <v>87</v>
      </c>
      <c r="G4383" s="35">
        <v>15100</v>
      </c>
    </row>
    <row r="4384" spans="1:7" x14ac:dyDescent="0.35">
      <c r="A4384">
        <v>2017</v>
      </c>
      <c r="B4384" t="s">
        <v>48</v>
      </c>
      <c r="C4384" t="s">
        <v>60</v>
      </c>
      <c r="D4384" t="s">
        <v>61</v>
      </c>
      <c r="E4384" t="s">
        <v>85</v>
      </c>
      <c r="F4384" t="s">
        <v>87</v>
      </c>
    </row>
    <row r="4385" spans="1:7" x14ac:dyDescent="0.35">
      <c r="A4385" s="3">
        <v>2017</v>
      </c>
      <c r="B4385" t="s">
        <v>48</v>
      </c>
      <c r="C4385" t="s">
        <v>62</v>
      </c>
      <c r="D4385" t="s">
        <v>63</v>
      </c>
      <c r="E4385" t="s">
        <v>85</v>
      </c>
      <c r="F4385" t="s">
        <v>87</v>
      </c>
      <c r="G4385" s="35">
        <v>5000</v>
      </c>
    </row>
    <row r="4386" spans="1:7" x14ac:dyDescent="0.35">
      <c r="A4386">
        <v>2017</v>
      </c>
      <c r="B4386" t="s">
        <v>64</v>
      </c>
      <c r="C4386" t="s">
        <v>65</v>
      </c>
      <c r="D4386" t="s">
        <v>66</v>
      </c>
      <c r="E4386" t="s">
        <v>85</v>
      </c>
      <c r="F4386" t="s">
        <v>87</v>
      </c>
      <c r="G4386" s="35">
        <v>1800</v>
      </c>
    </row>
    <row r="4387" spans="1:7" x14ac:dyDescent="0.35">
      <c r="A4387" s="3">
        <v>2017</v>
      </c>
      <c r="B4387" t="s">
        <v>64</v>
      </c>
      <c r="C4387" t="s">
        <v>67</v>
      </c>
      <c r="D4387" t="s">
        <v>68</v>
      </c>
      <c r="E4387" t="s">
        <v>85</v>
      </c>
      <c r="F4387" t="s">
        <v>87</v>
      </c>
      <c r="G4387" s="35">
        <v>106325</v>
      </c>
    </row>
    <row r="4388" spans="1:7" x14ac:dyDescent="0.35">
      <c r="A4388">
        <v>2017</v>
      </c>
      <c r="B4388" t="s">
        <v>53</v>
      </c>
      <c r="C4388" t="s">
        <v>58</v>
      </c>
      <c r="D4388" t="s">
        <v>59</v>
      </c>
      <c r="E4388" t="s">
        <v>85</v>
      </c>
      <c r="F4388" t="s">
        <v>87</v>
      </c>
      <c r="G4388" s="35">
        <v>119210</v>
      </c>
    </row>
    <row r="4389" spans="1:7" x14ac:dyDescent="0.35">
      <c r="A4389" s="3">
        <v>2017</v>
      </c>
      <c r="B4389" t="s">
        <v>53</v>
      </c>
      <c r="C4389" t="s">
        <v>58</v>
      </c>
      <c r="D4389" t="s">
        <v>59</v>
      </c>
      <c r="E4389" t="s">
        <v>85</v>
      </c>
      <c r="F4389" t="s">
        <v>87</v>
      </c>
      <c r="G4389" s="35">
        <v>179300</v>
      </c>
    </row>
    <row r="4390" spans="1:7" x14ac:dyDescent="0.35">
      <c r="A4390">
        <v>2017</v>
      </c>
      <c r="B4390" t="s">
        <v>64</v>
      </c>
      <c r="C4390" t="s">
        <v>69</v>
      </c>
      <c r="D4390" t="s">
        <v>70</v>
      </c>
      <c r="E4390" t="s">
        <v>85</v>
      </c>
      <c r="F4390" t="s">
        <v>87</v>
      </c>
      <c r="G4390" s="35">
        <v>3780</v>
      </c>
    </row>
    <row r="4391" spans="1:7" x14ac:dyDescent="0.35">
      <c r="A4391" s="3">
        <v>2017</v>
      </c>
      <c r="B4391" t="s">
        <v>64</v>
      </c>
      <c r="C4391" t="s">
        <v>71</v>
      </c>
      <c r="D4391" t="s">
        <v>72</v>
      </c>
      <c r="E4391" t="s">
        <v>85</v>
      </c>
      <c r="F4391" t="s">
        <v>87</v>
      </c>
      <c r="G4391" s="35">
        <v>66875</v>
      </c>
    </row>
    <row r="4392" spans="1:7" x14ac:dyDescent="0.35">
      <c r="A4392">
        <v>2017</v>
      </c>
      <c r="B4392" t="s">
        <v>64</v>
      </c>
      <c r="C4392" t="s">
        <v>73</v>
      </c>
      <c r="D4392" t="s">
        <v>74</v>
      </c>
      <c r="E4392" t="s">
        <v>85</v>
      </c>
      <c r="F4392" t="s">
        <v>87</v>
      </c>
      <c r="G4392" s="35">
        <v>228675</v>
      </c>
    </row>
    <row r="4393" spans="1:7" x14ac:dyDescent="0.35">
      <c r="A4393" s="3">
        <v>2017</v>
      </c>
      <c r="B4393" t="s">
        <v>64</v>
      </c>
      <c r="C4393" t="s">
        <v>75</v>
      </c>
      <c r="D4393" t="s">
        <v>76</v>
      </c>
      <c r="E4393" t="s">
        <v>85</v>
      </c>
      <c r="F4393" t="s">
        <v>87</v>
      </c>
      <c r="G4393" s="35">
        <v>281275</v>
      </c>
    </row>
    <row r="4394" spans="1:7" x14ac:dyDescent="0.35">
      <c r="A4394">
        <v>2017</v>
      </c>
      <c r="B4394" t="s">
        <v>53</v>
      </c>
      <c r="C4394" t="s">
        <v>77</v>
      </c>
      <c r="D4394" t="s">
        <v>78</v>
      </c>
      <c r="E4394" t="s">
        <v>85</v>
      </c>
      <c r="F4394" t="s">
        <v>87</v>
      </c>
      <c r="G4394" s="35">
        <v>69100</v>
      </c>
    </row>
    <row r="4395" spans="1:7" x14ac:dyDescent="0.35">
      <c r="A4395" s="3">
        <v>2017</v>
      </c>
      <c r="B4395" t="s">
        <v>15</v>
      </c>
      <c r="C4395" t="s">
        <v>51</v>
      </c>
      <c r="D4395" t="s">
        <v>52</v>
      </c>
      <c r="E4395" t="s">
        <v>85</v>
      </c>
      <c r="F4395" t="s">
        <v>87</v>
      </c>
      <c r="G4395" s="35">
        <v>52350</v>
      </c>
    </row>
    <row r="4396" spans="1:7" x14ac:dyDescent="0.35">
      <c r="A4396">
        <v>2017</v>
      </c>
      <c r="B4396" t="s">
        <v>15</v>
      </c>
      <c r="C4396" t="s">
        <v>79</v>
      </c>
      <c r="D4396" t="s">
        <v>80</v>
      </c>
      <c r="E4396" t="s">
        <v>85</v>
      </c>
      <c r="F4396" t="s">
        <v>87</v>
      </c>
      <c r="G4396" s="35">
        <v>73495</v>
      </c>
    </row>
    <row r="4397" spans="1:7" x14ac:dyDescent="0.35">
      <c r="A4397" s="3">
        <v>2017</v>
      </c>
      <c r="B4397" t="s">
        <v>15</v>
      </c>
      <c r="C4397" t="s">
        <v>81</v>
      </c>
      <c r="D4397" t="s">
        <v>82</v>
      </c>
      <c r="E4397" t="s">
        <v>85</v>
      </c>
      <c r="F4397" t="s">
        <v>87</v>
      </c>
      <c r="G4397" s="35">
        <v>346150</v>
      </c>
    </row>
    <row r="4398" spans="1:7" x14ac:dyDescent="0.35">
      <c r="A4398">
        <v>2017</v>
      </c>
      <c r="B4398" t="s">
        <v>15</v>
      </c>
      <c r="C4398" t="s">
        <v>83</v>
      </c>
      <c r="D4398" t="s">
        <v>84</v>
      </c>
      <c r="E4398" t="s">
        <v>85</v>
      </c>
      <c r="F4398" t="s">
        <v>87</v>
      </c>
      <c r="G4398" s="35">
        <v>120350</v>
      </c>
    </row>
    <row r="4399" spans="1:7" x14ac:dyDescent="0.35">
      <c r="A4399" s="3">
        <v>2017</v>
      </c>
      <c r="B4399" t="s">
        <v>15</v>
      </c>
      <c r="C4399" t="s">
        <v>16</v>
      </c>
      <c r="D4399" t="s">
        <v>17</v>
      </c>
      <c r="E4399" t="s">
        <v>85</v>
      </c>
      <c r="F4399" t="s">
        <v>86</v>
      </c>
      <c r="G4399" s="35">
        <v>73250</v>
      </c>
    </row>
    <row r="4400" spans="1:7" x14ac:dyDescent="0.35">
      <c r="A4400">
        <v>2017</v>
      </c>
      <c r="B4400" t="s">
        <v>15</v>
      </c>
      <c r="C4400" t="s">
        <v>18</v>
      </c>
      <c r="D4400" t="s">
        <v>19</v>
      </c>
      <c r="E4400" t="s">
        <v>85</v>
      </c>
      <c r="F4400" t="s">
        <v>86</v>
      </c>
      <c r="G4400" s="35">
        <v>316025</v>
      </c>
    </row>
    <row r="4401" spans="1:7" x14ac:dyDescent="0.35">
      <c r="A4401" s="3">
        <v>2017</v>
      </c>
      <c r="B4401" t="s">
        <v>7</v>
      </c>
      <c r="C4401" t="s">
        <v>20</v>
      </c>
      <c r="D4401" t="s">
        <v>21</v>
      </c>
      <c r="E4401" t="s">
        <v>85</v>
      </c>
      <c r="F4401" t="s">
        <v>86</v>
      </c>
      <c r="G4401" s="35">
        <v>31000</v>
      </c>
    </row>
    <row r="4402" spans="1:7" x14ac:dyDescent="0.35">
      <c r="A4402">
        <v>2017</v>
      </c>
      <c r="B4402" t="s">
        <v>7</v>
      </c>
      <c r="C4402" t="s">
        <v>22</v>
      </c>
      <c r="D4402" t="s">
        <v>23</v>
      </c>
      <c r="E4402" t="s">
        <v>85</v>
      </c>
      <c r="F4402" t="s">
        <v>86</v>
      </c>
      <c r="G4402" s="35">
        <v>86995</v>
      </c>
    </row>
    <row r="4403" spans="1:7" x14ac:dyDescent="0.35">
      <c r="A4403" s="3">
        <v>2017</v>
      </c>
      <c r="B4403" t="s">
        <v>7</v>
      </c>
      <c r="C4403" t="s">
        <v>24</v>
      </c>
      <c r="D4403" t="s">
        <v>25</v>
      </c>
      <c r="E4403" t="s">
        <v>85</v>
      </c>
      <c r="F4403" t="s">
        <v>86</v>
      </c>
      <c r="G4403" s="35">
        <v>193351</v>
      </c>
    </row>
    <row r="4404" spans="1:7" x14ac:dyDescent="0.35">
      <c r="A4404" s="3">
        <v>2017</v>
      </c>
      <c r="B4404" t="s">
        <v>12</v>
      </c>
      <c r="C4404" t="s">
        <v>13</v>
      </c>
      <c r="D4404" t="s">
        <v>14</v>
      </c>
      <c r="E4404" t="s">
        <v>85</v>
      </c>
      <c r="F4404" t="s">
        <v>86</v>
      </c>
      <c r="G4404" s="35">
        <v>163720</v>
      </c>
    </row>
    <row r="4405" spans="1:7" x14ac:dyDescent="0.35">
      <c r="A4405">
        <v>2017</v>
      </c>
      <c r="B4405" t="s">
        <v>7</v>
      </c>
      <c r="C4405" t="s">
        <v>26</v>
      </c>
      <c r="D4405" t="s">
        <v>27</v>
      </c>
      <c r="E4405" t="s">
        <v>85</v>
      </c>
      <c r="F4405" t="s">
        <v>86</v>
      </c>
      <c r="G4405" s="35">
        <v>207470</v>
      </c>
    </row>
    <row r="4406" spans="1:7" x14ac:dyDescent="0.35">
      <c r="A4406" s="3">
        <v>2017</v>
      </c>
      <c r="B4406" t="s">
        <v>12</v>
      </c>
      <c r="C4406" t="s">
        <v>28</v>
      </c>
      <c r="D4406" t="s">
        <v>29</v>
      </c>
      <c r="E4406" t="s">
        <v>85</v>
      </c>
      <c r="F4406" t="s">
        <v>86</v>
      </c>
      <c r="G4406" s="35">
        <v>266325</v>
      </c>
    </row>
    <row r="4407" spans="1:7" x14ac:dyDescent="0.35">
      <c r="A4407">
        <v>2017</v>
      </c>
      <c r="B4407" t="s">
        <v>12</v>
      </c>
      <c r="C4407" t="s">
        <v>30</v>
      </c>
      <c r="D4407" t="s">
        <v>31</v>
      </c>
      <c r="E4407" t="s">
        <v>85</v>
      </c>
      <c r="F4407" t="s">
        <v>86</v>
      </c>
      <c r="G4407" s="35">
        <v>26700</v>
      </c>
    </row>
    <row r="4408" spans="1:7" x14ac:dyDescent="0.35">
      <c r="A4408" s="3">
        <v>2017</v>
      </c>
      <c r="B4408" t="s">
        <v>12</v>
      </c>
      <c r="C4408" t="s">
        <v>32</v>
      </c>
      <c r="D4408" t="s">
        <v>33</v>
      </c>
      <c r="E4408" t="s">
        <v>85</v>
      </c>
      <c r="F4408" t="s">
        <v>86</v>
      </c>
      <c r="G4408" s="35">
        <v>100975</v>
      </c>
    </row>
    <row r="4409" spans="1:7" x14ac:dyDescent="0.35">
      <c r="A4409">
        <v>2017</v>
      </c>
      <c r="B4409" t="s">
        <v>12</v>
      </c>
      <c r="C4409" t="s">
        <v>34</v>
      </c>
      <c r="D4409" t="s">
        <v>35</v>
      </c>
      <c r="E4409" t="s">
        <v>85</v>
      </c>
      <c r="F4409" t="s">
        <v>86</v>
      </c>
      <c r="G4409" s="35">
        <v>75500</v>
      </c>
    </row>
    <row r="4410" spans="1:7" x14ac:dyDescent="0.35">
      <c r="A4410" s="3">
        <v>2017</v>
      </c>
      <c r="B4410" t="s">
        <v>12</v>
      </c>
      <c r="C4410" t="s">
        <v>36</v>
      </c>
      <c r="D4410" t="s">
        <v>37</v>
      </c>
      <c r="E4410" t="s">
        <v>85</v>
      </c>
      <c r="F4410" t="s">
        <v>86</v>
      </c>
      <c r="G4410" s="35">
        <v>153275</v>
      </c>
    </row>
    <row r="4411" spans="1:7" x14ac:dyDescent="0.35">
      <c r="A4411">
        <v>2017</v>
      </c>
      <c r="B4411" t="s">
        <v>12</v>
      </c>
      <c r="C4411" t="s">
        <v>38</v>
      </c>
      <c r="D4411" t="s">
        <v>39</v>
      </c>
      <c r="E4411" t="s">
        <v>85</v>
      </c>
      <c r="F4411" t="s">
        <v>86</v>
      </c>
      <c r="G4411" s="35">
        <v>91970</v>
      </c>
    </row>
    <row r="4412" spans="1:7" x14ac:dyDescent="0.35">
      <c r="A4412" s="3">
        <v>2017</v>
      </c>
      <c r="B4412" t="s">
        <v>12</v>
      </c>
      <c r="C4412" t="s">
        <v>13</v>
      </c>
      <c r="D4412" t="s">
        <v>14</v>
      </c>
      <c r="E4412" t="s">
        <v>85</v>
      </c>
      <c r="F4412" t="s">
        <v>86</v>
      </c>
      <c r="G4412" s="35">
        <v>10300</v>
      </c>
    </row>
    <row r="4413" spans="1:7" x14ac:dyDescent="0.35">
      <c r="A4413">
        <v>2017</v>
      </c>
      <c r="B4413" t="s">
        <v>12</v>
      </c>
      <c r="C4413" t="s">
        <v>40</v>
      </c>
      <c r="D4413" t="s">
        <v>41</v>
      </c>
      <c r="E4413" t="s">
        <v>85</v>
      </c>
      <c r="F4413" t="s">
        <v>86</v>
      </c>
      <c r="G4413" s="35">
        <v>1500</v>
      </c>
    </row>
    <row r="4414" spans="1:7" x14ac:dyDescent="0.35">
      <c r="A4414" s="3">
        <v>2017</v>
      </c>
      <c r="B4414" t="s">
        <v>12</v>
      </c>
      <c r="C4414" t="s">
        <v>42</v>
      </c>
      <c r="D4414" t="s">
        <v>43</v>
      </c>
      <c r="E4414" t="s">
        <v>85</v>
      </c>
      <c r="F4414" t="s">
        <v>86</v>
      </c>
      <c r="G4414" s="35">
        <v>6500</v>
      </c>
    </row>
    <row r="4415" spans="1:7" x14ac:dyDescent="0.35">
      <c r="A4415" s="3">
        <v>2017</v>
      </c>
      <c r="B4415" t="s">
        <v>12</v>
      </c>
      <c r="C4415" t="s">
        <v>44</v>
      </c>
      <c r="D4415" t="s">
        <v>45</v>
      </c>
      <c r="E4415" t="s">
        <v>85</v>
      </c>
      <c r="F4415" t="s">
        <v>86</v>
      </c>
    </row>
    <row r="4416" spans="1:7" x14ac:dyDescent="0.35">
      <c r="A4416">
        <v>2017</v>
      </c>
      <c r="B4416" t="s">
        <v>7</v>
      </c>
      <c r="C4416" t="s">
        <v>46</v>
      </c>
      <c r="D4416" t="s">
        <v>47</v>
      </c>
      <c r="E4416" t="s">
        <v>85</v>
      </c>
      <c r="F4416" t="s">
        <v>86</v>
      </c>
      <c r="G4416" s="35">
        <v>113475</v>
      </c>
    </row>
    <row r="4417" spans="1:7" x14ac:dyDescent="0.35">
      <c r="A4417" s="3">
        <v>2017</v>
      </c>
      <c r="B4417" t="s">
        <v>48</v>
      </c>
      <c r="C4417" t="s">
        <v>49</v>
      </c>
      <c r="D4417" t="s">
        <v>50</v>
      </c>
      <c r="E4417" t="s">
        <v>85</v>
      </c>
      <c r="F4417" t="s">
        <v>86</v>
      </c>
      <c r="G4417" s="35">
        <v>118570</v>
      </c>
    </row>
    <row r="4418" spans="1:7" x14ac:dyDescent="0.35">
      <c r="A4418" s="3">
        <v>2017</v>
      </c>
      <c r="B4418" t="s">
        <v>15</v>
      </c>
      <c r="C4418" t="s">
        <v>51</v>
      </c>
      <c r="D4418" t="s">
        <v>52</v>
      </c>
      <c r="E4418" t="s">
        <v>93</v>
      </c>
      <c r="F4418" t="s">
        <v>94</v>
      </c>
      <c r="G4418" s="35">
        <v>10993</v>
      </c>
    </row>
    <row r="4419" spans="1:7" x14ac:dyDescent="0.35">
      <c r="A4419">
        <v>2017</v>
      </c>
      <c r="B4419" t="s">
        <v>7</v>
      </c>
      <c r="C4419" t="s">
        <v>8</v>
      </c>
      <c r="D4419" t="s">
        <v>9</v>
      </c>
      <c r="E4419" t="s">
        <v>93</v>
      </c>
      <c r="F4419" t="s">
        <v>94</v>
      </c>
      <c r="G4419" s="35">
        <v>114521</v>
      </c>
    </row>
    <row r="4420" spans="1:7" x14ac:dyDescent="0.35">
      <c r="A4420" s="3">
        <v>2017</v>
      </c>
      <c r="B4420" t="s">
        <v>12</v>
      </c>
      <c r="C4420" t="s">
        <v>13</v>
      </c>
      <c r="D4420" t="s">
        <v>14</v>
      </c>
      <c r="E4420" t="s">
        <v>93</v>
      </c>
      <c r="F4420" t="s">
        <v>94</v>
      </c>
      <c r="G4420" s="35">
        <v>12854</v>
      </c>
    </row>
    <row r="4421" spans="1:7" x14ac:dyDescent="0.35">
      <c r="A4421">
        <v>2017</v>
      </c>
      <c r="B4421" t="s">
        <v>53</v>
      </c>
      <c r="C4421" t="s">
        <v>54</v>
      </c>
      <c r="D4421" t="s">
        <v>55</v>
      </c>
      <c r="E4421" t="s">
        <v>93</v>
      </c>
      <c r="F4421" t="s">
        <v>94</v>
      </c>
      <c r="G4421" s="35">
        <v>15132</v>
      </c>
    </row>
    <row r="4422" spans="1:7" x14ac:dyDescent="0.35">
      <c r="A4422">
        <v>2017</v>
      </c>
      <c r="B4422" t="s">
        <v>53</v>
      </c>
      <c r="C4422" t="s">
        <v>88</v>
      </c>
      <c r="D4422" t="s">
        <v>89</v>
      </c>
      <c r="E4422" t="s">
        <v>93</v>
      </c>
      <c r="F4422" t="s">
        <v>94</v>
      </c>
      <c r="G4422" s="35">
        <v>97</v>
      </c>
    </row>
    <row r="4423" spans="1:7" x14ac:dyDescent="0.35">
      <c r="A4423" s="3">
        <v>2017</v>
      </c>
      <c r="B4423" t="s">
        <v>53</v>
      </c>
      <c r="C4423" t="s">
        <v>58</v>
      </c>
      <c r="D4423" t="s">
        <v>59</v>
      </c>
      <c r="E4423" t="s">
        <v>93</v>
      </c>
      <c r="F4423" t="s">
        <v>94</v>
      </c>
      <c r="G4423" s="35">
        <v>1950</v>
      </c>
    </row>
    <row r="4424" spans="1:7" x14ac:dyDescent="0.35">
      <c r="A4424">
        <v>2017</v>
      </c>
      <c r="B4424" t="s">
        <v>48</v>
      </c>
      <c r="C4424" t="s">
        <v>56</v>
      </c>
      <c r="D4424" t="s">
        <v>57</v>
      </c>
      <c r="E4424" t="s">
        <v>93</v>
      </c>
      <c r="F4424" t="s">
        <v>94</v>
      </c>
      <c r="G4424" s="35">
        <v>1196</v>
      </c>
    </row>
    <row r="4425" spans="1:7" x14ac:dyDescent="0.35">
      <c r="A4425" s="3">
        <v>2017</v>
      </c>
      <c r="B4425" t="s">
        <v>48</v>
      </c>
      <c r="C4425" t="s">
        <v>60</v>
      </c>
      <c r="D4425" t="s">
        <v>61</v>
      </c>
      <c r="E4425" t="s">
        <v>93</v>
      </c>
      <c r="F4425" t="s">
        <v>94</v>
      </c>
      <c r="G4425" s="35">
        <v>3015</v>
      </c>
    </row>
    <row r="4426" spans="1:7" x14ac:dyDescent="0.35">
      <c r="A4426">
        <v>2017</v>
      </c>
      <c r="B4426" t="s">
        <v>48</v>
      </c>
      <c r="C4426" t="s">
        <v>60</v>
      </c>
      <c r="D4426" t="s">
        <v>61</v>
      </c>
      <c r="E4426" t="s">
        <v>93</v>
      </c>
      <c r="F4426" t="s">
        <v>94</v>
      </c>
      <c r="G4426" s="35">
        <v>800</v>
      </c>
    </row>
    <row r="4427" spans="1:7" x14ac:dyDescent="0.35">
      <c r="A4427" s="3">
        <v>2017</v>
      </c>
      <c r="B4427" t="s">
        <v>48</v>
      </c>
      <c r="C4427" t="s">
        <v>62</v>
      </c>
      <c r="D4427" t="s">
        <v>63</v>
      </c>
      <c r="E4427" t="s">
        <v>93</v>
      </c>
      <c r="F4427" t="s">
        <v>94</v>
      </c>
      <c r="G4427" s="35">
        <v>4169</v>
      </c>
    </row>
    <row r="4428" spans="1:7" x14ac:dyDescent="0.35">
      <c r="A4428">
        <v>2017</v>
      </c>
      <c r="B4428" t="s">
        <v>64</v>
      </c>
      <c r="C4428" t="s">
        <v>65</v>
      </c>
      <c r="D4428" t="s">
        <v>66</v>
      </c>
      <c r="E4428" t="s">
        <v>93</v>
      </c>
      <c r="F4428" t="s">
        <v>94</v>
      </c>
      <c r="G4428" s="35">
        <v>4911</v>
      </c>
    </row>
    <row r="4429" spans="1:7" x14ac:dyDescent="0.35">
      <c r="A4429" s="3">
        <v>2017</v>
      </c>
      <c r="B4429" t="s">
        <v>64</v>
      </c>
      <c r="C4429" t="s">
        <v>67</v>
      </c>
      <c r="D4429" t="s">
        <v>68</v>
      </c>
      <c r="E4429" t="s">
        <v>93</v>
      </c>
      <c r="F4429" t="s">
        <v>94</v>
      </c>
      <c r="G4429" s="35">
        <v>34278</v>
      </c>
    </row>
    <row r="4430" spans="1:7" x14ac:dyDescent="0.35">
      <c r="A4430">
        <v>2017</v>
      </c>
      <c r="B4430" t="s">
        <v>53</v>
      </c>
      <c r="C4430" t="s">
        <v>58</v>
      </c>
      <c r="D4430" t="s">
        <v>59</v>
      </c>
      <c r="E4430" t="s">
        <v>93</v>
      </c>
      <c r="F4430" t="s">
        <v>94</v>
      </c>
      <c r="G4430" s="35">
        <v>34063</v>
      </c>
    </row>
    <row r="4431" spans="1:7" x14ac:dyDescent="0.35">
      <c r="A4431" s="3">
        <v>2017</v>
      </c>
      <c r="B4431" t="s">
        <v>53</v>
      </c>
      <c r="C4431" t="s">
        <v>58</v>
      </c>
      <c r="D4431" t="s">
        <v>59</v>
      </c>
      <c r="E4431" t="s">
        <v>93</v>
      </c>
      <c r="F4431" t="s">
        <v>94</v>
      </c>
      <c r="G4431" s="35">
        <v>31632</v>
      </c>
    </row>
    <row r="4432" spans="1:7" x14ac:dyDescent="0.35">
      <c r="A4432">
        <v>2017</v>
      </c>
      <c r="B4432" t="s">
        <v>64</v>
      </c>
      <c r="C4432" t="s">
        <v>69</v>
      </c>
      <c r="D4432" t="s">
        <v>70</v>
      </c>
      <c r="E4432" t="s">
        <v>93</v>
      </c>
      <c r="F4432" t="s">
        <v>94</v>
      </c>
      <c r="G4432" s="35">
        <v>463</v>
      </c>
    </row>
    <row r="4433" spans="1:7" x14ac:dyDescent="0.35">
      <c r="A4433" s="3">
        <v>2017</v>
      </c>
      <c r="B4433" t="s">
        <v>64</v>
      </c>
      <c r="C4433" t="s">
        <v>71</v>
      </c>
      <c r="D4433" t="s">
        <v>72</v>
      </c>
      <c r="E4433" t="s">
        <v>93</v>
      </c>
      <c r="F4433" t="s">
        <v>94</v>
      </c>
      <c r="G4433" s="35">
        <v>14355</v>
      </c>
    </row>
    <row r="4434" spans="1:7" x14ac:dyDescent="0.35">
      <c r="A4434">
        <v>2017</v>
      </c>
      <c r="B4434" t="s">
        <v>64</v>
      </c>
      <c r="C4434" t="s">
        <v>73</v>
      </c>
      <c r="D4434" t="s">
        <v>74</v>
      </c>
      <c r="E4434" t="s">
        <v>93</v>
      </c>
      <c r="F4434" t="s">
        <v>94</v>
      </c>
      <c r="G4434" s="35">
        <v>46111</v>
      </c>
    </row>
    <row r="4435" spans="1:7" x14ac:dyDescent="0.35">
      <c r="A4435" s="3">
        <v>2017</v>
      </c>
      <c r="B4435" t="s">
        <v>64</v>
      </c>
      <c r="C4435" t="s">
        <v>75</v>
      </c>
      <c r="D4435" t="s">
        <v>76</v>
      </c>
      <c r="E4435" t="s">
        <v>93</v>
      </c>
      <c r="F4435" t="s">
        <v>94</v>
      </c>
      <c r="G4435" s="35">
        <v>41377</v>
      </c>
    </row>
    <row r="4436" spans="1:7" x14ac:dyDescent="0.35">
      <c r="A4436">
        <v>2017</v>
      </c>
      <c r="B4436" t="s">
        <v>53</v>
      </c>
      <c r="C4436" t="s">
        <v>77</v>
      </c>
      <c r="D4436" t="s">
        <v>78</v>
      </c>
      <c r="E4436" t="s">
        <v>93</v>
      </c>
      <c r="F4436" t="s">
        <v>94</v>
      </c>
      <c r="G4436" s="35">
        <v>19424</v>
      </c>
    </row>
    <row r="4437" spans="1:7" x14ac:dyDescent="0.35">
      <c r="A4437" s="3">
        <v>2017</v>
      </c>
      <c r="B4437" t="s">
        <v>15</v>
      </c>
      <c r="C4437" t="s">
        <v>51</v>
      </c>
      <c r="D4437" t="s">
        <v>52</v>
      </c>
      <c r="E4437" t="s">
        <v>93</v>
      </c>
      <c r="F4437" t="s">
        <v>94</v>
      </c>
      <c r="G4437" s="35">
        <v>10704</v>
      </c>
    </row>
    <row r="4438" spans="1:7" x14ac:dyDescent="0.35">
      <c r="A4438">
        <v>2017</v>
      </c>
      <c r="B4438" t="s">
        <v>15</v>
      </c>
      <c r="C4438" t="s">
        <v>79</v>
      </c>
      <c r="D4438" t="s">
        <v>80</v>
      </c>
      <c r="E4438" t="s">
        <v>93</v>
      </c>
      <c r="F4438" t="s">
        <v>94</v>
      </c>
      <c r="G4438" s="35">
        <v>9519</v>
      </c>
    </row>
    <row r="4439" spans="1:7" x14ac:dyDescent="0.35">
      <c r="A4439" s="3">
        <v>2017</v>
      </c>
      <c r="B4439" t="s">
        <v>15</v>
      </c>
      <c r="C4439" t="s">
        <v>81</v>
      </c>
      <c r="D4439" t="s">
        <v>82</v>
      </c>
      <c r="E4439" t="s">
        <v>93</v>
      </c>
      <c r="F4439" t="s">
        <v>94</v>
      </c>
      <c r="G4439" s="35">
        <v>47863</v>
      </c>
    </row>
    <row r="4440" spans="1:7" x14ac:dyDescent="0.35">
      <c r="A4440">
        <v>2017</v>
      </c>
      <c r="B4440" t="s">
        <v>15</v>
      </c>
      <c r="C4440" t="s">
        <v>83</v>
      </c>
      <c r="D4440" t="s">
        <v>84</v>
      </c>
      <c r="E4440" t="s">
        <v>93</v>
      </c>
      <c r="F4440" t="s">
        <v>94</v>
      </c>
      <c r="G4440" s="35">
        <v>14801</v>
      </c>
    </row>
    <row r="4441" spans="1:7" x14ac:dyDescent="0.35">
      <c r="A4441" s="3">
        <v>2017</v>
      </c>
      <c r="B4441" t="s">
        <v>15</v>
      </c>
      <c r="C4441" t="s">
        <v>16</v>
      </c>
      <c r="D4441" t="s">
        <v>17</v>
      </c>
      <c r="E4441" t="s">
        <v>93</v>
      </c>
      <c r="F4441" t="s">
        <v>94</v>
      </c>
      <c r="G4441" s="35">
        <v>22868</v>
      </c>
    </row>
    <row r="4442" spans="1:7" x14ac:dyDescent="0.35">
      <c r="A4442">
        <v>2017</v>
      </c>
      <c r="B4442" t="s">
        <v>15</v>
      </c>
      <c r="C4442" t="s">
        <v>18</v>
      </c>
      <c r="D4442" t="s">
        <v>19</v>
      </c>
      <c r="E4442" t="s">
        <v>93</v>
      </c>
      <c r="F4442" t="s">
        <v>94</v>
      </c>
      <c r="G4442" s="35">
        <v>49942</v>
      </c>
    </row>
    <row r="4443" spans="1:7" x14ac:dyDescent="0.35">
      <c r="A4443" s="3">
        <v>2017</v>
      </c>
      <c r="B4443" t="s">
        <v>7</v>
      </c>
      <c r="C4443" t="s">
        <v>20</v>
      </c>
      <c r="D4443" t="s">
        <v>21</v>
      </c>
      <c r="E4443" t="s">
        <v>93</v>
      </c>
      <c r="F4443" t="s">
        <v>94</v>
      </c>
      <c r="G4443" s="35">
        <v>6564</v>
      </c>
    </row>
    <row r="4444" spans="1:7" x14ac:dyDescent="0.35">
      <c r="A4444">
        <v>2017</v>
      </c>
      <c r="B4444" t="s">
        <v>7</v>
      </c>
      <c r="C4444" t="s">
        <v>22</v>
      </c>
      <c r="D4444" t="s">
        <v>23</v>
      </c>
      <c r="E4444" t="s">
        <v>93</v>
      </c>
      <c r="F4444" t="s">
        <v>94</v>
      </c>
      <c r="G4444" s="35">
        <v>18245</v>
      </c>
    </row>
    <row r="4445" spans="1:7" x14ac:dyDescent="0.35">
      <c r="A4445" s="3">
        <v>2017</v>
      </c>
      <c r="B4445" t="s">
        <v>7</v>
      </c>
      <c r="C4445" t="s">
        <v>24</v>
      </c>
      <c r="D4445" t="s">
        <v>25</v>
      </c>
      <c r="E4445" t="s">
        <v>93</v>
      </c>
      <c r="F4445" t="s">
        <v>94</v>
      </c>
      <c r="G4445" s="35">
        <v>15343</v>
      </c>
    </row>
    <row r="4446" spans="1:7" x14ac:dyDescent="0.35">
      <c r="A4446" s="3">
        <v>2017</v>
      </c>
      <c r="B4446" t="s">
        <v>12</v>
      </c>
      <c r="C4446" t="s">
        <v>13</v>
      </c>
      <c r="D4446" t="s">
        <v>14</v>
      </c>
      <c r="E4446" t="s">
        <v>93</v>
      </c>
      <c r="F4446" t="s">
        <v>94</v>
      </c>
      <c r="G4446" s="35">
        <v>23571</v>
      </c>
    </row>
    <row r="4447" spans="1:7" x14ac:dyDescent="0.35">
      <c r="A4447">
        <v>2017</v>
      </c>
      <c r="B4447" t="s">
        <v>7</v>
      </c>
      <c r="C4447" t="s">
        <v>26</v>
      </c>
      <c r="D4447" t="s">
        <v>27</v>
      </c>
      <c r="E4447" t="s">
        <v>93</v>
      </c>
      <c r="F4447" t="s">
        <v>94</v>
      </c>
      <c r="G4447" s="35">
        <v>31366</v>
      </c>
    </row>
    <row r="4448" spans="1:7" x14ac:dyDescent="0.35">
      <c r="A4448" s="3">
        <v>2017</v>
      </c>
      <c r="B4448" t="s">
        <v>12</v>
      </c>
      <c r="C4448" t="s">
        <v>28</v>
      </c>
      <c r="D4448" t="s">
        <v>29</v>
      </c>
      <c r="E4448" t="s">
        <v>93</v>
      </c>
      <c r="F4448" t="s">
        <v>94</v>
      </c>
      <c r="G4448" s="35">
        <v>23612</v>
      </c>
    </row>
    <row r="4449" spans="1:7" x14ac:dyDescent="0.35">
      <c r="A4449">
        <v>2017</v>
      </c>
      <c r="B4449" t="s">
        <v>12</v>
      </c>
      <c r="C4449" t="s">
        <v>30</v>
      </c>
      <c r="D4449" t="s">
        <v>31</v>
      </c>
      <c r="E4449" t="s">
        <v>93</v>
      </c>
      <c r="F4449" t="s">
        <v>94</v>
      </c>
      <c r="G4449" s="35">
        <v>830</v>
      </c>
    </row>
    <row r="4450" spans="1:7" x14ac:dyDescent="0.35">
      <c r="A4450" s="3">
        <v>2017</v>
      </c>
      <c r="B4450" t="s">
        <v>12</v>
      </c>
      <c r="C4450" t="s">
        <v>32</v>
      </c>
      <c r="D4450" t="s">
        <v>33</v>
      </c>
      <c r="E4450" t="s">
        <v>93</v>
      </c>
      <c r="F4450" t="s">
        <v>94</v>
      </c>
      <c r="G4450" s="35">
        <v>2782</v>
      </c>
    </row>
    <row r="4451" spans="1:7" x14ac:dyDescent="0.35">
      <c r="A4451">
        <v>2017</v>
      </c>
      <c r="B4451" t="s">
        <v>12</v>
      </c>
      <c r="C4451" t="s">
        <v>34</v>
      </c>
      <c r="D4451" t="s">
        <v>35</v>
      </c>
      <c r="E4451" t="s">
        <v>93</v>
      </c>
      <c r="F4451" t="s">
        <v>94</v>
      </c>
      <c r="G4451" s="35">
        <v>25070</v>
      </c>
    </row>
    <row r="4452" spans="1:7" x14ac:dyDescent="0.35">
      <c r="A4452" s="3">
        <v>2017</v>
      </c>
      <c r="B4452" t="s">
        <v>12</v>
      </c>
      <c r="C4452" t="s">
        <v>36</v>
      </c>
      <c r="D4452" t="s">
        <v>37</v>
      </c>
      <c r="E4452" t="s">
        <v>93</v>
      </c>
      <c r="F4452" t="s">
        <v>94</v>
      </c>
      <c r="G4452" s="35">
        <v>19600</v>
      </c>
    </row>
    <row r="4453" spans="1:7" x14ac:dyDescent="0.35">
      <c r="A4453">
        <v>2017</v>
      </c>
      <c r="B4453" t="s">
        <v>12</v>
      </c>
      <c r="C4453" t="s">
        <v>38</v>
      </c>
      <c r="D4453" t="s">
        <v>39</v>
      </c>
      <c r="E4453" t="s">
        <v>93</v>
      </c>
      <c r="F4453" t="s">
        <v>94</v>
      </c>
      <c r="G4453" s="35">
        <v>16780</v>
      </c>
    </row>
    <row r="4454" spans="1:7" x14ac:dyDescent="0.35">
      <c r="A4454" s="3">
        <v>2017</v>
      </c>
      <c r="B4454" t="s">
        <v>12</v>
      </c>
      <c r="C4454" t="s">
        <v>13</v>
      </c>
      <c r="D4454" t="s">
        <v>14</v>
      </c>
      <c r="E4454" t="s">
        <v>93</v>
      </c>
      <c r="F4454" t="s">
        <v>94</v>
      </c>
      <c r="G4454" s="35">
        <v>115</v>
      </c>
    </row>
    <row r="4455" spans="1:7" x14ac:dyDescent="0.35">
      <c r="A4455">
        <v>2017</v>
      </c>
      <c r="B4455" t="s">
        <v>12</v>
      </c>
      <c r="C4455" t="s">
        <v>40</v>
      </c>
      <c r="D4455" t="s">
        <v>41</v>
      </c>
      <c r="E4455" t="s">
        <v>93</v>
      </c>
      <c r="F4455" t="s">
        <v>94</v>
      </c>
      <c r="G4455" s="35">
        <v>544</v>
      </c>
    </row>
    <row r="4456" spans="1:7" x14ac:dyDescent="0.35">
      <c r="A4456" s="3">
        <v>2017</v>
      </c>
      <c r="B4456" t="s">
        <v>12</v>
      </c>
      <c r="C4456" t="s">
        <v>42</v>
      </c>
      <c r="D4456" t="s">
        <v>43</v>
      </c>
      <c r="E4456" t="s">
        <v>93</v>
      </c>
      <c r="F4456" t="s">
        <v>94</v>
      </c>
      <c r="G4456" s="35">
        <v>46</v>
      </c>
    </row>
    <row r="4457" spans="1:7" x14ac:dyDescent="0.35">
      <c r="A4457" s="3">
        <v>2017</v>
      </c>
      <c r="B4457" t="s">
        <v>12</v>
      </c>
      <c r="C4457" t="s">
        <v>44</v>
      </c>
      <c r="D4457" t="s">
        <v>45</v>
      </c>
      <c r="E4457" t="s">
        <v>93</v>
      </c>
      <c r="F4457" t="s">
        <v>94</v>
      </c>
    </row>
    <row r="4458" spans="1:7" x14ac:dyDescent="0.35">
      <c r="A4458">
        <v>2017</v>
      </c>
      <c r="B4458" t="s">
        <v>7</v>
      </c>
      <c r="C4458" t="s">
        <v>46</v>
      </c>
      <c r="D4458" t="s">
        <v>47</v>
      </c>
      <c r="E4458" t="s">
        <v>93</v>
      </c>
      <c r="F4458" t="s">
        <v>94</v>
      </c>
      <c r="G4458" s="35">
        <v>31721</v>
      </c>
    </row>
    <row r="4459" spans="1:7" x14ac:dyDescent="0.35">
      <c r="A4459" s="3">
        <v>2017</v>
      </c>
      <c r="B4459" t="s">
        <v>48</v>
      </c>
      <c r="C4459" t="s">
        <v>49</v>
      </c>
      <c r="D4459" t="s">
        <v>50</v>
      </c>
      <c r="E4459" t="s">
        <v>93</v>
      </c>
      <c r="F4459" t="s">
        <v>94</v>
      </c>
      <c r="G4459" s="35">
        <v>22161</v>
      </c>
    </row>
    <row r="4460" spans="1:7" x14ac:dyDescent="0.35">
      <c r="A4460" s="3">
        <v>2017</v>
      </c>
      <c r="B4460" t="s">
        <v>15</v>
      </c>
      <c r="C4460" t="s">
        <v>51</v>
      </c>
      <c r="D4460" t="s">
        <v>52</v>
      </c>
      <c r="E4460" t="s">
        <v>97</v>
      </c>
      <c r="F4460" t="s">
        <v>87</v>
      </c>
      <c r="G4460" s="35">
        <v>700</v>
      </c>
    </row>
    <row r="4461" spans="1:7" x14ac:dyDescent="0.35">
      <c r="A4461">
        <v>2017</v>
      </c>
      <c r="B4461" t="s">
        <v>7</v>
      </c>
      <c r="C4461" t="s">
        <v>8</v>
      </c>
      <c r="D4461" t="s">
        <v>9</v>
      </c>
      <c r="E4461" t="s">
        <v>97</v>
      </c>
      <c r="F4461" t="s">
        <v>87</v>
      </c>
      <c r="G4461" s="35">
        <v>44450</v>
      </c>
    </row>
    <row r="4462" spans="1:7" x14ac:dyDescent="0.35">
      <c r="A4462" s="3">
        <v>2017</v>
      </c>
      <c r="B4462" t="s">
        <v>12</v>
      </c>
      <c r="C4462" t="s">
        <v>13</v>
      </c>
      <c r="D4462" t="s">
        <v>14</v>
      </c>
      <c r="E4462" t="s">
        <v>97</v>
      </c>
      <c r="F4462" t="s">
        <v>87</v>
      </c>
      <c r="G4462" s="35">
        <v>11350</v>
      </c>
    </row>
    <row r="4463" spans="1:7" x14ac:dyDescent="0.35">
      <c r="A4463">
        <v>2017</v>
      </c>
      <c r="B4463" t="s">
        <v>53</v>
      </c>
      <c r="C4463" t="s">
        <v>54</v>
      </c>
      <c r="D4463" t="s">
        <v>55</v>
      </c>
      <c r="E4463" t="s">
        <v>97</v>
      </c>
      <c r="F4463" t="s">
        <v>87</v>
      </c>
      <c r="G4463" s="35">
        <v>1250</v>
      </c>
    </row>
    <row r="4464" spans="1:7" x14ac:dyDescent="0.35">
      <c r="A4464">
        <v>2017</v>
      </c>
      <c r="B4464" t="s">
        <v>53</v>
      </c>
      <c r="C4464" t="s">
        <v>88</v>
      </c>
      <c r="D4464" t="s">
        <v>89</v>
      </c>
      <c r="E4464" t="s">
        <v>97</v>
      </c>
      <c r="F4464" t="s">
        <v>87</v>
      </c>
    </row>
    <row r="4465" spans="1:7" x14ac:dyDescent="0.35">
      <c r="A4465" s="3">
        <v>2017</v>
      </c>
      <c r="B4465" t="s">
        <v>53</v>
      </c>
      <c r="C4465" t="s">
        <v>58</v>
      </c>
      <c r="D4465" t="s">
        <v>59</v>
      </c>
      <c r="E4465" t="s">
        <v>97</v>
      </c>
      <c r="F4465" t="s">
        <v>87</v>
      </c>
      <c r="G4465" s="35">
        <v>1000</v>
      </c>
    </row>
    <row r="4466" spans="1:7" x14ac:dyDescent="0.35">
      <c r="A4466">
        <v>2017</v>
      </c>
      <c r="B4466" t="s">
        <v>48</v>
      </c>
      <c r="C4466" t="s">
        <v>56</v>
      </c>
      <c r="D4466" t="s">
        <v>57</v>
      </c>
      <c r="E4466" t="s">
        <v>97</v>
      </c>
      <c r="F4466" t="s">
        <v>87</v>
      </c>
      <c r="G4466" s="35">
        <v>750</v>
      </c>
    </row>
    <row r="4467" spans="1:7" x14ac:dyDescent="0.35">
      <c r="A4467" s="3">
        <v>2017</v>
      </c>
      <c r="B4467" t="s">
        <v>48</v>
      </c>
      <c r="C4467" t="s">
        <v>60</v>
      </c>
      <c r="D4467" t="s">
        <v>61</v>
      </c>
      <c r="E4467" t="s">
        <v>97</v>
      </c>
      <c r="F4467" t="s">
        <v>87</v>
      </c>
      <c r="G4467" s="35">
        <v>1250</v>
      </c>
    </row>
    <row r="4468" spans="1:7" x14ac:dyDescent="0.35">
      <c r="A4468">
        <v>2017</v>
      </c>
      <c r="B4468" t="s">
        <v>48</v>
      </c>
      <c r="C4468" t="s">
        <v>60</v>
      </c>
      <c r="D4468" t="s">
        <v>61</v>
      </c>
      <c r="E4468" t="s">
        <v>97</v>
      </c>
      <c r="F4468" t="s">
        <v>87</v>
      </c>
    </row>
    <row r="4469" spans="1:7" x14ac:dyDescent="0.35">
      <c r="A4469" s="3">
        <v>2017</v>
      </c>
      <c r="B4469" t="s">
        <v>48</v>
      </c>
      <c r="C4469" t="s">
        <v>62</v>
      </c>
      <c r="D4469" t="s">
        <v>63</v>
      </c>
      <c r="E4469" t="s">
        <v>97</v>
      </c>
      <c r="F4469" t="s">
        <v>87</v>
      </c>
      <c r="G4469" s="35">
        <v>250</v>
      </c>
    </row>
    <row r="4470" spans="1:7" x14ac:dyDescent="0.35">
      <c r="A4470">
        <v>2017</v>
      </c>
      <c r="B4470" t="s">
        <v>64</v>
      </c>
      <c r="C4470" t="s">
        <v>65</v>
      </c>
      <c r="D4470" t="s">
        <v>66</v>
      </c>
      <c r="E4470" t="s">
        <v>97</v>
      </c>
      <c r="F4470" t="s">
        <v>87</v>
      </c>
    </row>
    <row r="4471" spans="1:7" x14ac:dyDescent="0.35">
      <c r="A4471" s="3">
        <v>2017</v>
      </c>
      <c r="B4471" t="s">
        <v>64</v>
      </c>
      <c r="C4471" t="s">
        <v>67</v>
      </c>
      <c r="D4471" t="s">
        <v>68</v>
      </c>
      <c r="E4471" t="s">
        <v>97</v>
      </c>
      <c r="F4471" t="s">
        <v>87</v>
      </c>
      <c r="G4471" s="35">
        <v>250</v>
      </c>
    </row>
    <row r="4472" spans="1:7" x14ac:dyDescent="0.35">
      <c r="A4472">
        <v>2017</v>
      </c>
      <c r="B4472" t="s">
        <v>53</v>
      </c>
      <c r="C4472" t="s">
        <v>58</v>
      </c>
      <c r="D4472" t="s">
        <v>59</v>
      </c>
      <c r="E4472" t="s">
        <v>97</v>
      </c>
      <c r="F4472" t="s">
        <v>87</v>
      </c>
      <c r="G4472" s="35">
        <v>400</v>
      </c>
    </row>
    <row r="4473" spans="1:7" x14ac:dyDescent="0.35">
      <c r="A4473" s="3">
        <v>2017</v>
      </c>
      <c r="B4473" t="s">
        <v>53</v>
      </c>
      <c r="C4473" t="s">
        <v>58</v>
      </c>
      <c r="D4473" t="s">
        <v>59</v>
      </c>
      <c r="E4473" t="s">
        <v>97</v>
      </c>
      <c r="F4473" t="s">
        <v>87</v>
      </c>
      <c r="G4473" s="35">
        <v>2725</v>
      </c>
    </row>
    <row r="4474" spans="1:7" x14ac:dyDescent="0.35">
      <c r="A4474">
        <v>2017</v>
      </c>
      <c r="B4474" t="s">
        <v>64</v>
      </c>
      <c r="C4474" t="s">
        <v>69</v>
      </c>
      <c r="D4474" t="s">
        <v>70</v>
      </c>
      <c r="E4474" t="s">
        <v>97</v>
      </c>
      <c r="F4474" t="s">
        <v>87</v>
      </c>
    </row>
    <row r="4475" spans="1:7" x14ac:dyDescent="0.35">
      <c r="A4475" s="3">
        <v>2017</v>
      </c>
      <c r="B4475" t="s">
        <v>64</v>
      </c>
      <c r="C4475" t="s">
        <v>71</v>
      </c>
      <c r="D4475" t="s">
        <v>72</v>
      </c>
      <c r="E4475" t="s">
        <v>97</v>
      </c>
      <c r="F4475" t="s">
        <v>87</v>
      </c>
    </row>
    <row r="4476" spans="1:7" x14ac:dyDescent="0.35">
      <c r="A4476">
        <v>2017</v>
      </c>
      <c r="B4476" t="s">
        <v>64</v>
      </c>
      <c r="C4476" t="s">
        <v>73</v>
      </c>
      <c r="D4476" t="s">
        <v>74</v>
      </c>
      <c r="E4476" t="s">
        <v>97</v>
      </c>
      <c r="F4476" t="s">
        <v>87</v>
      </c>
      <c r="G4476" s="35">
        <v>14200</v>
      </c>
    </row>
    <row r="4477" spans="1:7" x14ac:dyDescent="0.35">
      <c r="A4477" s="3">
        <v>2017</v>
      </c>
      <c r="B4477" t="s">
        <v>64</v>
      </c>
      <c r="C4477" t="s">
        <v>75</v>
      </c>
      <c r="D4477" t="s">
        <v>76</v>
      </c>
      <c r="E4477" t="s">
        <v>97</v>
      </c>
      <c r="F4477" t="s">
        <v>87</v>
      </c>
      <c r="G4477" s="35">
        <v>500</v>
      </c>
    </row>
    <row r="4478" spans="1:7" x14ac:dyDescent="0.35">
      <c r="A4478">
        <v>2017</v>
      </c>
      <c r="B4478" t="s">
        <v>53</v>
      </c>
      <c r="C4478" t="s">
        <v>77</v>
      </c>
      <c r="D4478" t="s">
        <v>78</v>
      </c>
      <c r="E4478" t="s">
        <v>97</v>
      </c>
      <c r="F4478" t="s">
        <v>87</v>
      </c>
      <c r="G4478" s="35">
        <v>5500</v>
      </c>
    </row>
    <row r="4479" spans="1:7" x14ac:dyDescent="0.35">
      <c r="A4479" s="3">
        <v>2017</v>
      </c>
      <c r="B4479" t="s">
        <v>15</v>
      </c>
      <c r="C4479" t="s">
        <v>51</v>
      </c>
      <c r="D4479" t="s">
        <v>52</v>
      </c>
      <c r="E4479" t="s">
        <v>97</v>
      </c>
      <c r="F4479" t="s">
        <v>87</v>
      </c>
    </row>
    <row r="4480" spans="1:7" x14ac:dyDescent="0.35">
      <c r="A4480">
        <v>2017</v>
      </c>
      <c r="B4480" t="s">
        <v>15</v>
      </c>
      <c r="C4480" t="s">
        <v>79</v>
      </c>
      <c r="D4480" t="s">
        <v>80</v>
      </c>
      <c r="E4480" t="s">
        <v>97</v>
      </c>
      <c r="F4480" t="s">
        <v>87</v>
      </c>
      <c r="G4480" s="35">
        <v>2500</v>
      </c>
    </row>
    <row r="4481" spans="1:7" x14ac:dyDescent="0.35">
      <c r="A4481" s="3">
        <v>2017</v>
      </c>
      <c r="B4481" t="s">
        <v>15</v>
      </c>
      <c r="C4481" t="s">
        <v>81</v>
      </c>
      <c r="D4481" t="s">
        <v>82</v>
      </c>
      <c r="E4481" t="s">
        <v>97</v>
      </c>
      <c r="F4481" t="s">
        <v>87</v>
      </c>
      <c r="G4481" s="35">
        <v>16000</v>
      </c>
    </row>
    <row r="4482" spans="1:7" x14ac:dyDescent="0.35">
      <c r="A4482">
        <v>2017</v>
      </c>
      <c r="B4482" t="s">
        <v>15</v>
      </c>
      <c r="C4482" t="s">
        <v>83</v>
      </c>
      <c r="D4482" t="s">
        <v>84</v>
      </c>
      <c r="E4482" t="s">
        <v>97</v>
      </c>
      <c r="F4482" t="s">
        <v>87</v>
      </c>
      <c r="G4482" s="35">
        <v>1500</v>
      </c>
    </row>
    <row r="4483" spans="1:7" x14ac:dyDescent="0.35">
      <c r="A4483" s="3">
        <v>2017</v>
      </c>
      <c r="B4483" t="s">
        <v>15</v>
      </c>
      <c r="C4483" t="s">
        <v>16</v>
      </c>
      <c r="D4483" t="s">
        <v>17</v>
      </c>
      <c r="E4483" t="s">
        <v>97</v>
      </c>
      <c r="F4483" t="s">
        <v>87</v>
      </c>
      <c r="G4483" s="35">
        <v>2000</v>
      </c>
    </row>
    <row r="4484" spans="1:7" x14ac:dyDescent="0.35">
      <c r="A4484">
        <v>2017</v>
      </c>
      <c r="B4484" t="s">
        <v>15</v>
      </c>
      <c r="C4484" t="s">
        <v>18</v>
      </c>
      <c r="D4484" t="s">
        <v>19</v>
      </c>
      <c r="E4484" t="s">
        <v>97</v>
      </c>
      <c r="F4484" t="s">
        <v>87</v>
      </c>
      <c r="G4484" s="35">
        <v>5760</v>
      </c>
    </row>
    <row r="4485" spans="1:7" x14ac:dyDescent="0.35">
      <c r="A4485" s="3">
        <v>2017</v>
      </c>
      <c r="B4485" t="s">
        <v>7</v>
      </c>
      <c r="C4485" t="s">
        <v>20</v>
      </c>
      <c r="D4485" t="s">
        <v>21</v>
      </c>
      <c r="E4485" t="s">
        <v>97</v>
      </c>
      <c r="F4485" t="s">
        <v>87</v>
      </c>
    </row>
    <row r="4486" spans="1:7" x14ac:dyDescent="0.35">
      <c r="A4486">
        <v>2017</v>
      </c>
      <c r="B4486" t="s">
        <v>7</v>
      </c>
      <c r="C4486" t="s">
        <v>22</v>
      </c>
      <c r="D4486" t="s">
        <v>23</v>
      </c>
      <c r="E4486" t="s">
        <v>97</v>
      </c>
      <c r="F4486" t="s">
        <v>87</v>
      </c>
      <c r="G4486" s="35">
        <v>2480</v>
      </c>
    </row>
    <row r="4487" spans="1:7" x14ac:dyDescent="0.35">
      <c r="A4487" s="3">
        <v>2017</v>
      </c>
      <c r="B4487" t="s">
        <v>7</v>
      </c>
      <c r="C4487" t="s">
        <v>24</v>
      </c>
      <c r="D4487" t="s">
        <v>25</v>
      </c>
      <c r="E4487" t="s">
        <v>97</v>
      </c>
      <c r="F4487" t="s">
        <v>87</v>
      </c>
      <c r="G4487" s="35">
        <v>6650</v>
      </c>
    </row>
    <row r="4488" spans="1:7" x14ac:dyDescent="0.35">
      <c r="A4488" s="3">
        <v>2017</v>
      </c>
      <c r="B4488" t="s">
        <v>12</v>
      </c>
      <c r="C4488" t="s">
        <v>13</v>
      </c>
      <c r="D4488" t="s">
        <v>14</v>
      </c>
      <c r="E4488" t="s">
        <v>97</v>
      </c>
      <c r="F4488" t="s">
        <v>87</v>
      </c>
      <c r="G4488" s="35">
        <v>1100</v>
      </c>
    </row>
    <row r="4489" spans="1:7" x14ac:dyDescent="0.35">
      <c r="A4489">
        <v>2017</v>
      </c>
      <c r="B4489" t="s">
        <v>7</v>
      </c>
      <c r="C4489" t="s">
        <v>26</v>
      </c>
      <c r="D4489" t="s">
        <v>27</v>
      </c>
      <c r="E4489" t="s">
        <v>97</v>
      </c>
      <c r="F4489" t="s">
        <v>87</v>
      </c>
      <c r="G4489" s="35">
        <v>8880</v>
      </c>
    </row>
    <row r="4490" spans="1:7" x14ac:dyDescent="0.35">
      <c r="A4490" s="3">
        <v>2017</v>
      </c>
      <c r="B4490" t="s">
        <v>12</v>
      </c>
      <c r="C4490" t="s">
        <v>28</v>
      </c>
      <c r="D4490" t="s">
        <v>29</v>
      </c>
      <c r="E4490" t="s">
        <v>97</v>
      </c>
      <c r="F4490" t="s">
        <v>87</v>
      </c>
      <c r="G4490" s="35">
        <v>2200</v>
      </c>
    </row>
    <row r="4491" spans="1:7" x14ac:dyDescent="0.35">
      <c r="A4491">
        <v>2017</v>
      </c>
      <c r="B4491" t="s">
        <v>12</v>
      </c>
      <c r="C4491" t="s">
        <v>30</v>
      </c>
      <c r="D4491" t="s">
        <v>31</v>
      </c>
      <c r="E4491" t="s">
        <v>97</v>
      </c>
      <c r="F4491" t="s">
        <v>87</v>
      </c>
    </row>
    <row r="4492" spans="1:7" x14ac:dyDescent="0.35">
      <c r="A4492" s="3">
        <v>2017</v>
      </c>
      <c r="B4492" t="s">
        <v>12</v>
      </c>
      <c r="C4492" t="s">
        <v>32</v>
      </c>
      <c r="D4492" t="s">
        <v>33</v>
      </c>
      <c r="E4492" t="s">
        <v>97</v>
      </c>
      <c r="F4492" t="s">
        <v>87</v>
      </c>
      <c r="G4492" s="35">
        <v>10425</v>
      </c>
    </row>
    <row r="4493" spans="1:7" x14ac:dyDescent="0.35">
      <c r="A4493">
        <v>2017</v>
      </c>
      <c r="B4493" t="s">
        <v>12</v>
      </c>
      <c r="C4493" t="s">
        <v>34</v>
      </c>
      <c r="D4493" t="s">
        <v>35</v>
      </c>
      <c r="E4493" t="s">
        <v>97</v>
      </c>
      <c r="F4493" t="s">
        <v>87</v>
      </c>
      <c r="G4493" s="35">
        <v>13700</v>
      </c>
    </row>
    <row r="4494" spans="1:7" x14ac:dyDescent="0.35">
      <c r="A4494" s="3">
        <v>2017</v>
      </c>
      <c r="B4494" t="s">
        <v>12</v>
      </c>
      <c r="C4494" t="s">
        <v>36</v>
      </c>
      <c r="D4494" t="s">
        <v>37</v>
      </c>
      <c r="E4494" t="s">
        <v>97</v>
      </c>
      <c r="F4494" t="s">
        <v>87</v>
      </c>
      <c r="G4494" s="35">
        <v>2500</v>
      </c>
    </row>
    <row r="4495" spans="1:7" x14ac:dyDescent="0.35">
      <c r="A4495">
        <v>2017</v>
      </c>
      <c r="B4495" t="s">
        <v>12</v>
      </c>
      <c r="C4495" t="s">
        <v>38</v>
      </c>
      <c r="D4495" t="s">
        <v>39</v>
      </c>
      <c r="E4495" t="s">
        <v>97</v>
      </c>
      <c r="F4495" t="s">
        <v>87</v>
      </c>
      <c r="G4495" s="35">
        <v>1300</v>
      </c>
    </row>
    <row r="4496" spans="1:7" x14ac:dyDescent="0.35">
      <c r="A4496" s="3">
        <v>2017</v>
      </c>
      <c r="B4496" t="s">
        <v>12</v>
      </c>
      <c r="C4496" t="s">
        <v>13</v>
      </c>
      <c r="D4496" t="s">
        <v>14</v>
      </c>
      <c r="E4496" t="s">
        <v>97</v>
      </c>
      <c r="F4496" t="s">
        <v>87</v>
      </c>
    </row>
    <row r="4497" spans="1:7" x14ac:dyDescent="0.35">
      <c r="A4497">
        <v>2017</v>
      </c>
      <c r="B4497" t="s">
        <v>12</v>
      </c>
      <c r="C4497" t="s">
        <v>40</v>
      </c>
      <c r="D4497" t="s">
        <v>41</v>
      </c>
      <c r="E4497" t="s">
        <v>97</v>
      </c>
      <c r="F4497" t="s">
        <v>87</v>
      </c>
    </row>
    <row r="4498" spans="1:7" x14ac:dyDescent="0.35">
      <c r="A4498" s="3">
        <v>2017</v>
      </c>
      <c r="B4498" t="s">
        <v>12</v>
      </c>
      <c r="C4498" t="s">
        <v>42</v>
      </c>
      <c r="D4498" t="s">
        <v>43</v>
      </c>
      <c r="E4498" t="s">
        <v>97</v>
      </c>
      <c r="F4498" t="s">
        <v>87</v>
      </c>
    </row>
    <row r="4499" spans="1:7" x14ac:dyDescent="0.35">
      <c r="A4499" s="3">
        <v>2017</v>
      </c>
      <c r="B4499" t="s">
        <v>12</v>
      </c>
      <c r="C4499" t="s">
        <v>44</v>
      </c>
      <c r="D4499" t="s">
        <v>45</v>
      </c>
      <c r="E4499" t="s">
        <v>97</v>
      </c>
      <c r="F4499" t="s">
        <v>87</v>
      </c>
      <c r="G4499" s="35">
        <v>1000</v>
      </c>
    </row>
    <row r="4500" spans="1:7" x14ac:dyDescent="0.35">
      <c r="A4500">
        <v>2017</v>
      </c>
      <c r="B4500" t="s">
        <v>7</v>
      </c>
      <c r="C4500" t="s">
        <v>46</v>
      </c>
      <c r="D4500" t="s">
        <v>47</v>
      </c>
      <c r="E4500" t="s">
        <v>97</v>
      </c>
      <c r="F4500" t="s">
        <v>87</v>
      </c>
      <c r="G4500" s="35">
        <v>9900</v>
      </c>
    </row>
    <row r="4501" spans="1:7" x14ac:dyDescent="0.35">
      <c r="A4501" s="3">
        <v>2017</v>
      </c>
      <c r="B4501" t="s">
        <v>48</v>
      </c>
      <c r="C4501" t="s">
        <v>49</v>
      </c>
      <c r="D4501" t="s">
        <v>50</v>
      </c>
      <c r="E4501" t="s">
        <v>97</v>
      </c>
      <c r="F4501" t="s">
        <v>87</v>
      </c>
      <c r="G4501" s="35">
        <v>700</v>
      </c>
    </row>
    <row r="4502" spans="1:7" x14ac:dyDescent="0.35">
      <c r="A4502" s="3">
        <v>2017</v>
      </c>
      <c r="B4502" t="s">
        <v>15</v>
      </c>
      <c r="C4502" t="s">
        <v>51</v>
      </c>
      <c r="D4502" t="s">
        <v>52</v>
      </c>
      <c r="E4502" t="s">
        <v>98</v>
      </c>
      <c r="F4502" t="s">
        <v>11</v>
      </c>
      <c r="G4502" s="35">
        <v>75</v>
      </c>
    </row>
    <row r="4503" spans="1:7" x14ac:dyDescent="0.35">
      <c r="A4503">
        <v>2017</v>
      </c>
      <c r="B4503" t="s">
        <v>7</v>
      </c>
      <c r="C4503" t="s">
        <v>8</v>
      </c>
      <c r="D4503" t="s">
        <v>9</v>
      </c>
      <c r="E4503" t="s">
        <v>98</v>
      </c>
      <c r="F4503" t="s">
        <v>11</v>
      </c>
      <c r="G4503" s="35">
        <v>115</v>
      </c>
    </row>
    <row r="4504" spans="1:7" x14ac:dyDescent="0.35">
      <c r="A4504" s="3">
        <v>2017</v>
      </c>
      <c r="B4504" t="s">
        <v>12</v>
      </c>
      <c r="C4504" t="s">
        <v>13</v>
      </c>
      <c r="D4504" t="s">
        <v>14</v>
      </c>
      <c r="E4504" t="s">
        <v>98</v>
      </c>
      <c r="F4504" t="s">
        <v>11</v>
      </c>
    </row>
    <row r="4505" spans="1:7" x14ac:dyDescent="0.35">
      <c r="A4505">
        <v>2017</v>
      </c>
      <c r="B4505" t="s">
        <v>53</v>
      </c>
      <c r="C4505" t="s">
        <v>54</v>
      </c>
      <c r="D4505" t="s">
        <v>55</v>
      </c>
      <c r="E4505" t="s">
        <v>98</v>
      </c>
      <c r="F4505" t="s">
        <v>11</v>
      </c>
      <c r="G4505" s="35">
        <v>25</v>
      </c>
    </row>
    <row r="4506" spans="1:7" x14ac:dyDescent="0.35">
      <c r="A4506">
        <v>2017</v>
      </c>
      <c r="B4506" t="s">
        <v>53</v>
      </c>
      <c r="C4506" t="s">
        <v>88</v>
      </c>
      <c r="D4506" t="s">
        <v>89</v>
      </c>
      <c r="E4506" t="s">
        <v>98</v>
      </c>
      <c r="F4506" t="s">
        <v>11</v>
      </c>
    </row>
    <row r="4507" spans="1:7" x14ac:dyDescent="0.35">
      <c r="A4507" s="3">
        <v>2017</v>
      </c>
      <c r="B4507" t="s">
        <v>53</v>
      </c>
      <c r="C4507" t="s">
        <v>58</v>
      </c>
      <c r="D4507" t="s">
        <v>59</v>
      </c>
      <c r="E4507" t="s">
        <v>98</v>
      </c>
      <c r="F4507" t="s">
        <v>11</v>
      </c>
    </row>
    <row r="4508" spans="1:7" x14ac:dyDescent="0.35">
      <c r="A4508">
        <v>2017</v>
      </c>
      <c r="B4508" t="s">
        <v>48</v>
      </c>
      <c r="C4508" t="s">
        <v>56</v>
      </c>
      <c r="D4508" t="s">
        <v>57</v>
      </c>
      <c r="E4508" t="s">
        <v>98</v>
      </c>
      <c r="F4508" t="s">
        <v>11</v>
      </c>
    </row>
    <row r="4509" spans="1:7" x14ac:dyDescent="0.35">
      <c r="A4509" s="3">
        <v>2017</v>
      </c>
      <c r="B4509" t="s">
        <v>48</v>
      </c>
      <c r="C4509" t="s">
        <v>60</v>
      </c>
      <c r="D4509" t="s">
        <v>61</v>
      </c>
      <c r="E4509" t="s">
        <v>98</v>
      </c>
      <c r="F4509" t="s">
        <v>11</v>
      </c>
    </row>
    <row r="4510" spans="1:7" x14ac:dyDescent="0.35">
      <c r="A4510">
        <v>2017</v>
      </c>
      <c r="B4510" t="s">
        <v>48</v>
      </c>
      <c r="C4510" t="s">
        <v>60</v>
      </c>
      <c r="D4510" t="s">
        <v>61</v>
      </c>
      <c r="E4510" t="s">
        <v>98</v>
      </c>
      <c r="F4510" t="s">
        <v>11</v>
      </c>
    </row>
    <row r="4511" spans="1:7" x14ac:dyDescent="0.35">
      <c r="A4511" s="3">
        <v>2017</v>
      </c>
      <c r="B4511" t="s">
        <v>48</v>
      </c>
      <c r="C4511" t="s">
        <v>62</v>
      </c>
      <c r="D4511" t="s">
        <v>63</v>
      </c>
      <c r="E4511" t="s">
        <v>98</v>
      </c>
      <c r="F4511" t="s">
        <v>11</v>
      </c>
    </row>
    <row r="4512" spans="1:7" x14ac:dyDescent="0.35">
      <c r="A4512">
        <v>2017</v>
      </c>
      <c r="B4512" t="s">
        <v>64</v>
      </c>
      <c r="C4512" t="s">
        <v>65</v>
      </c>
      <c r="D4512" t="s">
        <v>66</v>
      </c>
      <c r="E4512" t="s">
        <v>98</v>
      </c>
      <c r="F4512" t="s">
        <v>11</v>
      </c>
      <c r="G4512" s="35">
        <v>90</v>
      </c>
    </row>
    <row r="4513" spans="1:7" x14ac:dyDescent="0.35">
      <c r="A4513" s="3">
        <v>2017</v>
      </c>
      <c r="B4513" t="s">
        <v>64</v>
      </c>
      <c r="C4513" t="s">
        <v>67</v>
      </c>
      <c r="D4513" t="s">
        <v>68</v>
      </c>
      <c r="E4513" t="s">
        <v>98</v>
      </c>
      <c r="F4513" t="s">
        <v>11</v>
      </c>
      <c r="G4513" s="35">
        <v>642</v>
      </c>
    </row>
    <row r="4514" spans="1:7" x14ac:dyDescent="0.35">
      <c r="A4514">
        <v>2017</v>
      </c>
      <c r="B4514" t="s">
        <v>53</v>
      </c>
      <c r="C4514" t="s">
        <v>58</v>
      </c>
      <c r="D4514" t="s">
        <v>59</v>
      </c>
      <c r="E4514" t="s">
        <v>98</v>
      </c>
      <c r="F4514" t="s">
        <v>11</v>
      </c>
      <c r="G4514" s="35">
        <v>33</v>
      </c>
    </row>
    <row r="4515" spans="1:7" x14ac:dyDescent="0.35">
      <c r="A4515" s="3">
        <v>2017</v>
      </c>
      <c r="B4515" t="s">
        <v>53</v>
      </c>
      <c r="C4515" t="s">
        <v>58</v>
      </c>
      <c r="D4515" t="s">
        <v>59</v>
      </c>
      <c r="E4515" t="s">
        <v>98</v>
      </c>
      <c r="F4515" t="s">
        <v>11</v>
      </c>
      <c r="G4515" s="35">
        <v>175</v>
      </c>
    </row>
    <row r="4516" spans="1:7" x14ac:dyDescent="0.35">
      <c r="A4516">
        <v>2017</v>
      </c>
      <c r="B4516" t="s">
        <v>64</v>
      </c>
      <c r="C4516" t="s">
        <v>69</v>
      </c>
      <c r="D4516" t="s">
        <v>70</v>
      </c>
      <c r="E4516" t="s">
        <v>98</v>
      </c>
      <c r="F4516" t="s">
        <v>11</v>
      </c>
    </row>
    <row r="4517" spans="1:7" x14ac:dyDescent="0.35">
      <c r="A4517" s="3">
        <v>2017</v>
      </c>
      <c r="B4517" t="s">
        <v>64</v>
      </c>
      <c r="C4517" t="s">
        <v>71</v>
      </c>
      <c r="D4517" t="s">
        <v>72</v>
      </c>
      <c r="E4517" t="s">
        <v>98</v>
      </c>
      <c r="F4517" t="s">
        <v>11</v>
      </c>
      <c r="G4517" s="35">
        <v>172</v>
      </c>
    </row>
    <row r="4518" spans="1:7" x14ac:dyDescent="0.35">
      <c r="A4518">
        <v>2017</v>
      </c>
      <c r="B4518" t="s">
        <v>64</v>
      </c>
      <c r="C4518" t="s">
        <v>73</v>
      </c>
      <c r="D4518" t="s">
        <v>74</v>
      </c>
      <c r="E4518" t="s">
        <v>98</v>
      </c>
      <c r="F4518" t="s">
        <v>11</v>
      </c>
      <c r="G4518" s="35">
        <v>55</v>
      </c>
    </row>
    <row r="4519" spans="1:7" x14ac:dyDescent="0.35">
      <c r="A4519" s="3">
        <v>2017</v>
      </c>
      <c r="B4519" t="s">
        <v>64</v>
      </c>
      <c r="C4519" t="s">
        <v>75</v>
      </c>
      <c r="D4519" t="s">
        <v>76</v>
      </c>
      <c r="E4519" t="s">
        <v>98</v>
      </c>
      <c r="F4519" t="s">
        <v>11</v>
      </c>
      <c r="G4519" s="35">
        <v>209</v>
      </c>
    </row>
    <row r="4520" spans="1:7" x14ac:dyDescent="0.35">
      <c r="A4520">
        <v>2017</v>
      </c>
      <c r="B4520" t="s">
        <v>53</v>
      </c>
      <c r="C4520" t="s">
        <v>77</v>
      </c>
      <c r="D4520" t="s">
        <v>78</v>
      </c>
      <c r="E4520" t="s">
        <v>98</v>
      </c>
      <c r="F4520" t="s">
        <v>11</v>
      </c>
      <c r="G4520" s="35">
        <v>35</v>
      </c>
    </row>
    <row r="4521" spans="1:7" x14ac:dyDescent="0.35">
      <c r="A4521" s="3">
        <v>2017</v>
      </c>
      <c r="B4521" t="s">
        <v>15</v>
      </c>
      <c r="C4521" t="s">
        <v>51</v>
      </c>
      <c r="D4521" t="s">
        <v>52</v>
      </c>
      <c r="E4521" t="s">
        <v>98</v>
      </c>
      <c r="F4521" t="s">
        <v>11</v>
      </c>
      <c r="G4521" s="35">
        <v>8</v>
      </c>
    </row>
    <row r="4522" spans="1:7" x14ac:dyDescent="0.35">
      <c r="A4522">
        <v>2017</v>
      </c>
      <c r="B4522" t="s">
        <v>15</v>
      </c>
      <c r="C4522" t="s">
        <v>79</v>
      </c>
      <c r="D4522" t="s">
        <v>80</v>
      </c>
      <c r="E4522" t="s">
        <v>98</v>
      </c>
      <c r="F4522" t="s">
        <v>11</v>
      </c>
      <c r="G4522" s="35">
        <v>13</v>
      </c>
    </row>
    <row r="4523" spans="1:7" x14ac:dyDescent="0.35">
      <c r="A4523" s="3">
        <v>2017</v>
      </c>
      <c r="B4523" t="s">
        <v>15</v>
      </c>
      <c r="C4523" t="s">
        <v>81</v>
      </c>
      <c r="D4523" t="s">
        <v>82</v>
      </c>
      <c r="E4523" t="s">
        <v>98</v>
      </c>
      <c r="F4523" t="s">
        <v>11</v>
      </c>
      <c r="G4523" s="35">
        <v>219</v>
      </c>
    </row>
    <row r="4524" spans="1:7" x14ac:dyDescent="0.35">
      <c r="A4524">
        <v>2017</v>
      </c>
      <c r="B4524" t="s">
        <v>15</v>
      </c>
      <c r="C4524" t="s">
        <v>83</v>
      </c>
      <c r="D4524" t="s">
        <v>84</v>
      </c>
      <c r="E4524" t="s">
        <v>98</v>
      </c>
      <c r="F4524" t="s">
        <v>11</v>
      </c>
    </row>
    <row r="4525" spans="1:7" x14ac:dyDescent="0.35">
      <c r="A4525" s="3">
        <v>2017</v>
      </c>
      <c r="B4525" t="s">
        <v>15</v>
      </c>
      <c r="C4525" t="s">
        <v>16</v>
      </c>
      <c r="D4525" t="s">
        <v>17</v>
      </c>
      <c r="E4525" t="s">
        <v>98</v>
      </c>
      <c r="F4525" t="s">
        <v>11</v>
      </c>
    </row>
    <row r="4526" spans="1:7" x14ac:dyDescent="0.35">
      <c r="A4526">
        <v>2017</v>
      </c>
      <c r="B4526" t="s">
        <v>15</v>
      </c>
      <c r="C4526" t="s">
        <v>18</v>
      </c>
      <c r="D4526" t="s">
        <v>19</v>
      </c>
      <c r="E4526" t="s">
        <v>98</v>
      </c>
      <c r="F4526" t="s">
        <v>11</v>
      </c>
      <c r="G4526" s="35">
        <v>7</v>
      </c>
    </row>
    <row r="4527" spans="1:7" x14ac:dyDescent="0.35">
      <c r="A4527" s="3">
        <v>2017</v>
      </c>
      <c r="B4527" t="s">
        <v>7</v>
      </c>
      <c r="C4527" t="s">
        <v>20</v>
      </c>
      <c r="D4527" t="s">
        <v>21</v>
      </c>
      <c r="E4527" t="s">
        <v>98</v>
      </c>
      <c r="F4527" t="s">
        <v>11</v>
      </c>
      <c r="G4527" s="35">
        <v>55</v>
      </c>
    </row>
    <row r="4528" spans="1:7" x14ac:dyDescent="0.35">
      <c r="A4528">
        <v>2017</v>
      </c>
      <c r="B4528" t="s">
        <v>7</v>
      </c>
      <c r="C4528" t="s">
        <v>22</v>
      </c>
      <c r="D4528" t="s">
        <v>23</v>
      </c>
      <c r="E4528" t="s">
        <v>98</v>
      </c>
      <c r="F4528" t="s">
        <v>11</v>
      </c>
      <c r="G4528" s="35">
        <v>63</v>
      </c>
    </row>
    <row r="4529" spans="1:7" x14ac:dyDescent="0.35">
      <c r="A4529" s="3">
        <v>2017</v>
      </c>
      <c r="B4529" t="s">
        <v>7</v>
      </c>
      <c r="C4529" t="s">
        <v>24</v>
      </c>
      <c r="D4529" t="s">
        <v>25</v>
      </c>
      <c r="E4529" t="s">
        <v>98</v>
      </c>
      <c r="F4529" t="s">
        <v>11</v>
      </c>
      <c r="G4529" s="35">
        <v>18</v>
      </c>
    </row>
    <row r="4530" spans="1:7" x14ac:dyDescent="0.35">
      <c r="A4530" s="3">
        <v>2017</v>
      </c>
      <c r="B4530" t="s">
        <v>12</v>
      </c>
      <c r="C4530" t="s">
        <v>13</v>
      </c>
      <c r="D4530" t="s">
        <v>14</v>
      </c>
      <c r="E4530" t="s">
        <v>98</v>
      </c>
      <c r="F4530" t="s">
        <v>11</v>
      </c>
      <c r="G4530" s="35">
        <v>7</v>
      </c>
    </row>
    <row r="4531" spans="1:7" x14ac:dyDescent="0.35">
      <c r="A4531">
        <v>2017</v>
      </c>
      <c r="B4531" t="s">
        <v>7</v>
      </c>
      <c r="C4531" t="s">
        <v>26</v>
      </c>
      <c r="D4531" t="s">
        <v>27</v>
      </c>
      <c r="E4531" t="s">
        <v>98</v>
      </c>
      <c r="F4531" t="s">
        <v>11</v>
      </c>
      <c r="G4531" s="35">
        <v>112</v>
      </c>
    </row>
    <row r="4532" spans="1:7" x14ac:dyDescent="0.35">
      <c r="A4532" s="3">
        <v>2017</v>
      </c>
      <c r="B4532" t="s">
        <v>12</v>
      </c>
      <c r="C4532" t="s">
        <v>28</v>
      </c>
      <c r="D4532" t="s">
        <v>29</v>
      </c>
      <c r="E4532" t="s">
        <v>98</v>
      </c>
      <c r="F4532" t="s">
        <v>11</v>
      </c>
      <c r="G4532" s="35">
        <v>11</v>
      </c>
    </row>
    <row r="4533" spans="1:7" x14ac:dyDescent="0.35">
      <c r="A4533">
        <v>2017</v>
      </c>
      <c r="B4533" t="s">
        <v>12</v>
      </c>
      <c r="C4533" t="s">
        <v>30</v>
      </c>
      <c r="D4533" t="s">
        <v>31</v>
      </c>
      <c r="E4533" t="s">
        <v>98</v>
      </c>
      <c r="F4533" t="s">
        <v>11</v>
      </c>
    </row>
    <row r="4534" spans="1:7" x14ac:dyDescent="0.35">
      <c r="A4534" s="3">
        <v>2017</v>
      </c>
      <c r="B4534" t="s">
        <v>12</v>
      </c>
      <c r="C4534" t="s">
        <v>32</v>
      </c>
      <c r="D4534" t="s">
        <v>33</v>
      </c>
      <c r="E4534" t="s">
        <v>98</v>
      </c>
      <c r="F4534" t="s">
        <v>11</v>
      </c>
      <c r="G4534" s="35">
        <v>26</v>
      </c>
    </row>
    <row r="4535" spans="1:7" x14ac:dyDescent="0.35">
      <c r="A4535">
        <v>2017</v>
      </c>
      <c r="B4535" t="s">
        <v>12</v>
      </c>
      <c r="C4535" t="s">
        <v>34</v>
      </c>
      <c r="D4535" t="s">
        <v>35</v>
      </c>
      <c r="E4535" t="s">
        <v>98</v>
      </c>
      <c r="F4535" t="s">
        <v>11</v>
      </c>
      <c r="G4535" s="35">
        <v>88</v>
      </c>
    </row>
    <row r="4536" spans="1:7" x14ac:dyDescent="0.35">
      <c r="A4536" s="3">
        <v>2017</v>
      </c>
      <c r="B4536" t="s">
        <v>12</v>
      </c>
      <c r="C4536" t="s">
        <v>36</v>
      </c>
      <c r="D4536" t="s">
        <v>37</v>
      </c>
      <c r="E4536" t="s">
        <v>98</v>
      </c>
      <c r="F4536" t="s">
        <v>11</v>
      </c>
      <c r="G4536" s="35">
        <v>8</v>
      </c>
    </row>
    <row r="4537" spans="1:7" x14ac:dyDescent="0.35">
      <c r="A4537">
        <v>2017</v>
      </c>
      <c r="B4537" t="s">
        <v>12</v>
      </c>
      <c r="C4537" t="s">
        <v>38</v>
      </c>
      <c r="D4537" t="s">
        <v>39</v>
      </c>
      <c r="E4537" t="s">
        <v>98</v>
      </c>
      <c r="F4537" t="s">
        <v>11</v>
      </c>
    </row>
    <row r="4538" spans="1:7" x14ac:dyDescent="0.35">
      <c r="A4538" s="3">
        <v>2017</v>
      </c>
      <c r="B4538" t="s">
        <v>12</v>
      </c>
      <c r="C4538" t="s">
        <v>13</v>
      </c>
      <c r="D4538" t="s">
        <v>14</v>
      </c>
      <c r="E4538" t="s">
        <v>98</v>
      </c>
      <c r="F4538" t="s">
        <v>11</v>
      </c>
    </row>
    <row r="4539" spans="1:7" x14ac:dyDescent="0.35">
      <c r="A4539">
        <v>2017</v>
      </c>
      <c r="B4539" t="s">
        <v>12</v>
      </c>
      <c r="C4539" t="s">
        <v>40</v>
      </c>
      <c r="D4539" t="s">
        <v>41</v>
      </c>
      <c r="E4539" t="s">
        <v>98</v>
      </c>
      <c r="F4539" t="s">
        <v>11</v>
      </c>
    </row>
    <row r="4540" spans="1:7" x14ac:dyDescent="0.35">
      <c r="A4540" s="3">
        <v>2017</v>
      </c>
      <c r="B4540" t="s">
        <v>12</v>
      </c>
      <c r="C4540" t="s">
        <v>42</v>
      </c>
      <c r="D4540" t="s">
        <v>43</v>
      </c>
      <c r="E4540" t="s">
        <v>98</v>
      </c>
      <c r="F4540" t="s">
        <v>11</v>
      </c>
    </row>
    <row r="4541" spans="1:7" x14ac:dyDescent="0.35">
      <c r="A4541" s="3">
        <v>2017</v>
      </c>
      <c r="B4541" t="s">
        <v>12</v>
      </c>
      <c r="C4541" t="s">
        <v>44</v>
      </c>
      <c r="D4541" t="s">
        <v>45</v>
      </c>
      <c r="E4541" t="s">
        <v>98</v>
      </c>
      <c r="F4541" t="s">
        <v>11</v>
      </c>
    </row>
    <row r="4542" spans="1:7" x14ac:dyDescent="0.35">
      <c r="A4542">
        <v>2017</v>
      </c>
      <c r="B4542" t="s">
        <v>7</v>
      </c>
      <c r="C4542" t="s">
        <v>46</v>
      </c>
      <c r="D4542" t="s">
        <v>47</v>
      </c>
      <c r="E4542" t="s">
        <v>98</v>
      </c>
      <c r="F4542" t="s">
        <v>11</v>
      </c>
    </row>
    <row r="4543" spans="1:7" x14ac:dyDescent="0.35">
      <c r="A4543" s="3">
        <v>2017</v>
      </c>
      <c r="B4543" t="s">
        <v>48</v>
      </c>
      <c r="C4543" t="s">
        <v>49</v>
      </c>
      <c r="D4543" t="s">
        <v>50</v>
      </c>
      <c r="E4543" t="s">
        <v>98</v>
      </c>
      <c r="F4543" t="s">
        <v>11</v>
      </c>
    </row>
    <row r="4544" spans="1:7" x14ac:dyDescent="0.35">
      <c r="A4544" s="3">
        <v>2017</v>
      </c>
      <c r="B4544" t="s">
        <v>15</v>
      </c>
      <c r="C4544" t="s">
        <v>51</v>
      </c>
      <c r="D4544" t="s">
        <v>52</v>
      </c>
      <c r="E4544" t="s">
        <v>10</v>
      </c>
      <c r="F4544" t="s">
        <v>11</v>
      </c>
      <c r="G4544" s="35">
        <v>841</v>
      </c>
    </row>
    <row r="4545" spans="1:7" x14ac:dyDescent="0.35">
      <c r="A4545">
        <v>2017</v>
      </c>
      <c r="B4545" t="s">
        <v>7</v>
      </c>
      <c r="C4545" t="s">
        <v>8</v>
      </c>
      <c r="D4545" t="s">
        <v>9</v>
      </c>
      <c r="E4545" t="s">
        <v>10</v>
      </c>
      <c r="F4545" t="s">
        <v>11</v>
      </c>
      <c r="G4545" s="35">
        <v>3596</v>
      </c>
    </row>
    <row r="4546" spans="1:7" x14ac:dyDescent="0.35">
      <c r="A4546" s="3">
        <v>2017</v>
      </c>
      <c r="B4546" t="s">
        <v>12</v>
      </c>
      <c r="C4546" t="s">
        <v>13</v>
      </c>
      <c r="D4546" t="s">
        <v>14</v>
      </c>
      <c r="E4546" t="s">
        <v>10</v>
      </c>
      <c r="F4546" t="s">
        <v>11</v>
      </c>
      <c r="G4546" s="35">
        <v>1053</v>
      </c>
    </row>
    <row r="4547" spans="1:7" x14ac:dyDescent="0.35">
      <c r="A4547">
        <v>2017</v>
      </c>
      <c r="B4547" t="s">
        <v>53</v>
      </c>
      <c r="C4547" t="s">
        <v>54</v>
      </c>
      <c r="D4547" t="s">
        <v>55</v>
      </c>
      <c r="E4547" t="s">
        <v>10</v>
      </c>
      <c r="F4547" t="s">
        <v>11</v>
      </c>
      <c r="G4547" s="35">
        <v>212</v>
      </c>
    </row>
    <row r="4548" spans="1:7" x14ac:dyDescent="0.35">
      <c r="A4548">
        <v>2017</v>
      </c>
      <c r="B4548" t="s">
        <v>53</v>
      </c>
      <c r="C4548" t="s">
        <v>88</v>
      </c>
      <c r="D4548" t="s">
        <v>89</v>
      </c>
      <c r="E4548" t="s">
        <v>10</v>
      </c>
      <c r="F4548" t="s">
        <v>11</v>
      </c>
    </row>
    <row r="4549" spans="1:7" x14ac:dyDescent="0.35">
      <c r="A4549" s="3">
        <v>2017</v>
      </c>
      <c r="B4549" t="s">
        <v>53</v>
      </c>
      <c r="C4549" t="s">
        <v>58</v>
      </c>
      <c r="D4549" t="s">
        <v>59</v>
      </c>
      <c r="E4549" t="s">
        <v>10</v>
      </c>
      <c r="F4549" t="s">
        <v>11</v>
      </c>
    </row>
    <row r="4550" spans="1:7" x14ac:dyDescent="0.35">
      <c r="A4550">
        <v>2017</v>
      </c>
      <c r="B4550" t="s">
        <v>48</v>
      </c>
      <c r="C4550" t="s">
        <v>56</v>
      </c>
      <c r="D4550" t="s">
        <v>57</v>
      </c>
      <c r="E4550" t="s">
        <v>10</v>
      </c>
      <c r="F4550" t="s">
        <v>11</v>
      </c>
      <c r="G4550" s="35">
        <v>116</v>
      </c>
    </row>
    <row r="4551" spans="1:7" x14ac:dyDescent="0.35">
      <c r="A4551" s="3">
        <v>2017</v>
      </c>
      <c r="B4551" t="s">
        <v>48</v>
      </c>
      <c r="C4551" t="s">
        <v>60</v>
      </c>
      <c r="D4551" t="s">
        <v>61</v>
      </c>
      <c r="E4551" t="s">
        <v>10</v>
      </c>
      <c r="F4551" t="s">
        <v>11</v>
      </c>
      <c r="G4551" s="35">
        <v>137</v>
      </c>
    </row>
    <row r="4552" spans="1:7" x14ac:dyDescent="0.35">
      <c r="A4552">
        <v>2017</v>
      </c>
      <c r="B4552" t="s">
        <v>48</v>
      </c>
      <c r="C4552" t="s">
        <v>60</v>
      </c>
      <c r="D4552" t="s">
        <v>61</v>
      </c>
      <c r="E4552" t="s">
        <v>10</v>
      </c>
      <c r="F4552" t="s">
        <v>11</v>
      </c>
    </row>
    <row r="4553" spans="1:7" x14ac:dyDescent="0.35">
      <c r="A4553" s="3">
        <v>2017</v>
      </c>
      <c r="B4553" t="s">
        <v>48</v>
      </c>
      <c r="C4553" t="s">
        <v>62</v>
      </c>
      <c r="D4553" t="s">
        <v>63</v>
      </c>
      <c r="E4553" t="s">
        <v>10</v>
      </c>
      <c r="F4553" t="s">
        <v>11</v>
      </c>
      <c r="G4553" s="35">
        <v>352</v>
      </c>
    </row>
    <row r="4554" spans="1:7" x14ac:dyDescent="0.35">
      <c r="A4554">
        <v>2017</v>
      </c>
      <c r="B4554" t="s">
        <v>64</v>
      </c>
      <c r="C4554" t="s">
        <v>65</v>
      </c>
      <c r="D4554" t="s">
        <v>66</v>
      </c>
      <c r="E4554" t="s">
        <v>10</v>
      </c>
      <c r="F4554" t="s">
        <v>11</v>
      </c>
      <c r="G4554" s="35">
        <v>25</v>
      </c>
    </row>
    <row r="4555" spans="1:7" x14ac:dyDescent="0.35">
      <c r="A4555" s="3">
        <v>2017</v>
      </c>
      <c r="B4555" t="s">
        <v>64</v>
      </c>
      <c r="C4555" t="s">
        <v>67</v>
      </c>
      <c r="D4555" t="s">
        <v>68</v>
      </c>
      <c r="E4555" t="s">
        <v>10</v>
      </c>
      <c r="F4555" t="s">
        <v>11</v>
      </c>
      <c r="G4555" s="35">
        <v>297</v>
      </c>
    </row>
    <row r="4556" spans="1:7" x14ac:dyDescent="0.35">
      <c r="A4556">
        <v>2017</v>
      </c>
      <c r="B4556" t="s">
        <v>53</v>
      </c>
      <c r="C4556" t="s">
        <v>58</v>
      </c>
      <c r="D4556" t="s">
        <v>59</v>
      </c>
      <c r="E4556" t="s">
        <v>10</v>
      </c>
      <c r="F4556" t="s">
        <v>11</v>
      </c>
      <c r="G4556" s="35">
        <v>288</v>
      </c>
    </row>
    <row r="4557" spans="1:7" x14ac:dyDescent="0.35">
      <c r="A4557" s="3">
        <v>2017</v>
      </c>
      <c r="B4557" t="s">
        <v>53</v>
      </c>
      <c r="C4557" t="s">
        <v>58</v>
      </c>
      <c r="D4557" t="s">
        <v>59</v>
      </c>
      <c r="E4557" t="s">
        <v>10</v>
      </c>
      <c r="F4557" t="s">
        <v>11</v>
      </c>
      <c r="G4557" s="35">
        <v>610</v>
      </c>
    </row>
    <row r="4558" spans="1:7" x14ac:dyDescent="0.35">
      <c r="A4558">
        <v>2017</v>
      </c>
      <c r="B4558" t="s">
        <v>64</v>
      </c>
      <c r="C4558" t="s">
        <v>69</v>
      </c>
      <c r="D4558" t="s">
        <v>70</v>
      </c>
      <c r="E4558" t="s">
        <v>10</v>
      </c>
      <c r="F4558" t="s">
        <v>11</v>
      </c>
    </row>
    <row r="4559" spans="1:7" x14ac:dyDescent="0.35">
      <c r="A4559" s="3">
        <v>2017</v>
      </c>
      <c r="B4559" t="s">
        <v>64</v>
      </c>
      <c r="C4559" t="s">
        <v>71</v>
      </c>
      <c r="D4559" t="s">
        <v>72</v>
      </c>
      <c r="E4559" t="s">
        <v>10</v>
      </c>
      <c r="F4559" t="s">
        <v>11</v>
      </c>
      <c r="G4559" s="35">
        <v>30</v>
      </c>
    </row>
    <row r="4560" spans="1:7" x14ac:dyDescent="0.35">
      <c r="A4560">
        <v>2017</v>
      </c>
      <c r="B4560" t="s">
        <v>64</v>
      </c>
      <c r="C4560" t="s">
        <v>73</v>
      </c>
      <c r="D4560" t="s">
        <v>74</v>
      </c>
      <c r="E4560" t="s">
        <v>10</v>
      </c>
      <c r="F4560" t="s">
        <v>11</v>
      </c>
      <c r="G4560" s="35">
        <v>425</v>
      </c>
    </row>
    <row r="4561" spans="1:7" x14ac:dyDescent="0.35">
      <c r="A4561" s="3">
        <v>2017</v>
      </c>
      <c r="B4561" t="s">
        <v>64</v>
      </c>
      <c r="C4561" t="s">
        <v>75</v>
      </c>
      <c r="D4561" t="s">
        <v>76</v>
      </c>
      <c r="E4561" t="s">
        <v>10</v>
      </c>
      <c r="F4561" t="s">
        <v>11</v>
      </c>
      <c r="G4561" s="35">
        <v>1380</v>
      </c>
    </row>
    <row r="4562" spans="1:7" x14ac:dyDescent="0.35">
      <c r="A4562">
        <v>2017</v>
      </c>
      <c r="B4562" t="s">
        <v>53</v>
      </c>
      <c r="C4562" t="s">
        <v>77</v>
      </c>
      <c r="D4562" t="s">
        <v>78</v>
      </c>
      <c r="E4562" t="s">
        <v>10</v>
      </c>
      <c r="F4562" t="s">
        <v>11</v>
      </c>
      <c r="G4562" s="35">
        <v>484</v>
      </c>
    </row>
    <row r="4563" spans="1:7" x14ac:dyDescent="0.35">
      <c r="A4563" s="3">
        <v>2017</v>
      </c>
      <c r="B4563" t="s">
        <v>15</v>
      </c>
      <c r="C4563" t="s">
        <v>51</v>
      </c>
      <c r="D4563" t="s">
        <v>52</v>
      </c>
      <c r="E4563" t="s">
        <v>10</v>
      </c>
      <c r="F4563" t="s">
        <v>11</v>
      </c>
      <c r="G4563" s="35">
        <v>346</v>
      </c>
    </row>
    <row r="4564" spans="1:7" x14ac:dyDescent="0.35">
      <c r="A4564">
        <v>2017</v>
      </c>
      <c r="B4564" t="s">
        <v>15</v>
      </c>
      <c r="C4564" t="s">
        <v>79</v>
      </c>
      <c r="D4564" t="s">
        <v>80</v>
      </c>
      <c r="E4564" t="s">
        <v>10</v>
      </c>
      <c r="F4564" t="s">
        <v>11</v>
      </c>
      <c r="G4564" s="35">
        <v>1482</v>
      </c>
    </row>
    <row r="4565" spans="1:7" x14ac:dyDescent="0.35">
      <c r="A4565" s="3">
        <v>2017</v>
      </c>
      <c r="B4565" t="s">
        <v>15</v>
      </c>
      <c r="C4565" t="s">
        <v>81</v>
      </c>
      <c r="D4565" t="s">
        <v>82</v>
      </c>
      <c r="E4565" t="s">
        <v>10</v>
      </c>
      <c r="F4565" t="s">
        <v>11</v>
      </c>
      <c r="G4565" s="35">
        <v>1653</v>
      </c>
    </row>
    <row r="4566" spans="1:7" x14ac:dyDescent="0.35">
      <c r="A4566">
        <v>2017</v>
      </c>
      <c r="B4566" t="s">
        <v>15</v>
      </c>
      <c r="C4566" t="s">
        <v>83</v>
      </c>
      <c r="D4566" t="s">
        <v>84</v>
      </c>
      <c r="E4566" t="s">
        <v>10</v>
      </c>
      <c r="F4566" t="s">
        <v>11</v>
      </c>
      <c r="G4566" s="35">
        <v>106</v>
      </c>
    </row>
    <row r="4567" spans="1:7" x14ac:dyDescent="0.35">
      <c r="A4567" s="3">
        <v>2017</v>
      </c>
      <c r="B4567" t="s">
        <v>15</v>
      </c>
      <c r="C4567" t="s">
        <v>16</v>
      </c>
      <c r="D4567" t="s">
        <v>17</v>
      </c>
      <c r="E4567" t="s">
        <v>10</v>
      </c>
      <c r="F4567" t="s">
        <v>11</v>
      </c>
      <c r="G4567" s="35">
        <v>1069</v>
      </c>
    </row>
    <row r="4568" spans="1:7" x14ac:dyDescent="0.35">
      <c r="A4568">
        <v>2017</v>
      </c>
      <c r="B4568" t="s">
        <v>15</v>
      </c>
      <c r="C4568" t="s">
        <v>18</v>
      </c>
      <c r="D4568" t="s">
        <v>19</v>
      </c>
      <c r="E4568" t="s">
        <v>10</v>
      </c>
      <c r="F4568" t="s">
        <v>11</v>
      </c>
      <c r="G4568" s="35">
        <v>1576</v>
      </c>
    </row>
    <row r="4569" spans="1:7" x14ac:dyDescent="0.35">
      <c r="A4569" s="3">
        <v>2017</v>
      </c>
      <c r="B4569" t="s">
        <v>7</v>
      </c>
      <c r="C4569" t="s">
        <v>20</v>
      </c>
      <c r="D4569" t="s">
        <v>21</v>
      </c>
      <c r="E4569" t="s">
        <v>10</v>
      </c>
      <c r="F4569" t="s">
        <v>11</v>
      </c>
      <c r="G4569" s="35">
        <v>175</v>
      </c>
    </row>
    <row r="4570" spans="1:7" x14ac:dyDescent="0.35">
      <c r="A4570">
        <v>2017</v>
      </c>
      <c r="B4570" t="s">
        <v>7</v>
      </c>
      <c r="C4570" t="s">
        <v>22</v>
      </c>
      <c r="D4570" t="s">
        <v>23</v>
      </c>
      <c r="E4570" t="s">
        <v>10</v>
      </c>
      <c r="F4570" t="s">
        <v>11</v>
      </c>
      <c r="G4570" s="35">
        <v>2383</v>
      </c>
    </row>
    <row r="4571" spans="1:7" x14ac:dyDescent="0.35">
      <c r="A4571" s="3">
        <v>2017</v>
      </c>
      <c r="B4571" t="s">
        <v>7</v>
      </c>
      <c r="C4571" t="s">
        <v>24</v>
      </c>
      <c r="D4571" t="s">
        <v>25</v>
      </c>
      <c r="E4571" t="s">
        <v>10</v>
      </c>
      <c r="F4571" t="s">
        <v>11</v>
      </c>
      <c r="G4571" s="35">
        <v>3463</v>
      </c>
    </row>
    <row r="4572" spans="1:7" x14ac:dyDescent="0.35">
      <c r="A4572" s="3">
        <v>2017</v>
      </c>
      <c r="B4572" t="s">
        <v>12</v>
      </c>
      <c r="C4572" t="s">
        <v>13</v>
      </c>
      <c r="D4572" t="s">
        <v>14</v>
      </c>
      <c r="E4572" t="s">
        <v>10</v>
      </c>
      <c r="F4572" t="s">
        <v>11</v>
      </c>
      <c r="G4572" s="35">
        <v>610</v>
      </c>
    </row>
    <row r="4573" spans="1:7" x14ac:dyDescent="0.35">
      <c r="A4573">
        <v>2017</v>
      </c>
      <c r="B4573" t="s">
        <v>7</v>
      </c>
      <c r="C4573" t="s">
        <v>26</v>
      </c>
      <c r="D4573" t="s">
        <v>27</v>
      </c>
      <c r="E4573" t="s">
        <v>10</v>
      </c>
      <c r="F4573" t="s">
        <v>11</v>
      </c>
      <c r="G4573" s="35">
        <v>1396</v>
      </c>
    </row>
    <row r="4574" spans="1:7" x14ac:dyDescent="0.35">
      <c r="A4574" s="3">
        <v>2017</v>
      </c>
      <c r="B4574" t="s">
        <v>12</v>
      </c>
      <c r="C4574" t="s">
        <v>28</v>
      </c>
      <c r="D4574" t="s">
        <v>29</v>
      </c>
      <c r="E4574" t="s">
        <v>10</v>
      </c>
      <c r="F4574" t="s">
        <v>11</v>
      </c>
      <c r="G4574" s="35">
        <v>1169</v>
      </c>
    </row>
    <row r="4575" spans="1:7" x14ac:dyDescent="0.35">
      <c r="A4575">
        <v>2017</v>
      </c>
      <c r="B4575" t="s">
        <v>12</v>
      </c>
      <c r="C4575" t="s">
        <v>30</v>
      </c>
      <c r="D4575" t="s">
        <v>31</v>
      </c>
      <c r="E4575" t="s">
        <v>10</v>
      </c>
      <c r="F4575" t="s">
        <v>11</v>
      </c>
      <c r="G4575" s="35">
        <v>611</v>
      </c>
    </row>
    <row r="4576" spans="1:7" x14ac:dyDescent="0.35">
      <c r="A4576" s="3">
        <v>2017</v>
      </c>
      <c r="B4576" t="s">
        <v>12</v>
      </c>
      <c r="C4576" t="s">
        <v>32</v>
      </c>
      <c r="D4576" t="s">
        <v>33</v>
      </c>
      <c r="E4576" t="s">
        <v>10</v>
      </c>
      <c r="F4576" t="s">
        <v>11</v>
      </c>
      <c r="G4576" s="35">
        <v>571</v>
      </c>
    </row>
    <row r="4577" spans="1:7" x14ac:dyDescent="0.35">
      <c r="A4577">
        <v>2017</v>
      </c>
      <c r="B4577" t="s">
        <v>12</v>
      </c>
      <c r="C4577" t="s">
        <v>34</v>
      </c>
      <c r="D4577" t="s">
        <v>35</v>
      </c>
      <c r="E4577" t="s">
        <v>10</v>
      </c>
      <c r="F4577" t="s">
        <v>11</v>
      </c>
      <c r="G4577" s="35">
        <v>936</v>
      </c>
    </row>
    <row r="4578" spans="1:7" x14ac:dyDescent="0.35">
      <c r="A4578" s="3">
        <v>2017</v>
      </c>
      <c r="B4578" t="s">
        <v>12</v>
      </c>
      <c r="C4578" t="s">
        <v>36</v>
      </c>
      <c r="D4578" t="s">
        <v>37</v>
      </c>
      <c r="E4578" t="s">
        <v>10</v>
      </c>
      <c r="F4578" t="s">
        <v>11</v>
      </c>
      <c r="G4578" s="35">
        <v>968</v>
      </c>
    </row>
    <row r="4579" spans="1:7" x14ac:dyDescent="0.35">
      <c r="A4579">
        <v>2017</v>
      </c>
      <c r="B4579" t="s">
        <v>12</v>
      </c>
      <c r="C4579" t="s">
        <v>38</v>
      </c>
      <c r="D4579" t="s">
        <v>39</v>
      </c>
      <c r="E4579" t="s">
        <v>10</v>
      </c>
      <c r="F4579" t="s">
        <v>11</v>
      </c>
      <c r="G4579" s="35">
        <v>943</v>
      </c>
    </row>
    <row r="4580" spans="1:7" x14ac:dyDescent="0.35">
      <c r="A4580" s="3">
        <v>2017</v>
      </c>
      <c r="B4580" t="s">
        <v>12</v>
      </c>
      <c r="C4580" t="s">
        <v>13</v>
      </c>
      <c r="D4580" t="s">
        <v>14</v>
      </c>
      <c r="E4580" t="s">
        <v>10</v>
      </c>
      <c r="F4580" t="s">
        <v>11</v>
      </c>
    </row>
    <row r="4581" spans="1:7" x14ac:dyDescent="0.35">
      <c r="A4581">
        <v>2017</v>
      </c>
      <c r="B4581" t="s">
        <v>12</v>
      </c>
      <c r="C4581" t="s">
        <v>40</v>
      </c>
      <c r="D4581" t="s">
        <v>41</v>
      </c>
      <c r="E4581" t="s">
        <v>10</v>
      </c>
      <c r="F4581" t="s">
        <v>11</v>
      </c>
      <c r="G4581" s="35">
        <v>29</v>
      </c>
    </row>
    <row r="4582" spans="1:7" x14ac:dyDescent="0.35">
      <c r="A4582" s="3">
        <v>2017</v>
      </c>
      <c r="B4582" t="s">
        <v>12</v>
      </c>
      <c r="C4582" t="s">
        <v>42</v>
      </c>
      <c r="D4582" t="s">
        <v>43</v>
      </c>
      <c r="E4582" t="s">
        <v>10</v>
      </c>
      <c r="F4582" t="s">
        <v>11</v>
      </c>
    </row>
    <row r="4583" spans="1:7" x14ac:dyDescent="0.35">
      <c r="A4583" s="3">
        <v>2017</v>
      </c>
      <c r="B4583" t="s">
        <v>12</v>
      </c>
      <c r="C4583" t="s">
        <v>44</v>
      </c>
      <c r="D4583" t="s">
        <v>45</v>
      </c>
      <c r="E4583" t="s">
        <v>10</v>
      </c>
      <c r="F4583" t="s">
        <v>11</v>
      </c>
      <c r="G4583" s="35">
        <v>28</v>
      </c>
    </row>
    <row r="4584" spans="1:7" x14ac:dyDescent="0.35">
      <c r="A4584">
        <v>2017</v>
      </c>
      <c r="B4584" t="s">
        <v>7</v>
      </c>
      <c r="C4584" t="s">
        <v>46</v>
      </c>
      <c r="D4584" t="s">
        <v>47</v>
      </c>
      <c r="E4584" t="s">
        <v>10</v>
      </c>
      <c r="F4584" t="s">
        <v>11</v>
      </c>
      <c r="G4584" s="35">
        <v>691</v>
      </c>
    </row>
    <row r="4585" spans="1:7" x14ac:dyDescent="0.35">
      <c r="A4585" s="3">
        <v>2017</v>
      </c>
      <c r="B4585" t="s">
        <v>48</v>
      </c>
      <c r="C4585" t="s">
        <v>49</v>
      </c>
      <c r="D4585" t="s">
        <v>50</v>
      </c>
      <c r="E4585" t="s">
        <v>10</v>
      </c>
      <c r="F4585" t="s">
        <v>11</v>
      </c>
      <c r="G4585" s="35">
        <v>1510</v>
      </c>
    </row>
    <row r="4586" spans="1:7" x14ac:dyDescent="0.35">
      <c r="A4586" s="3">
        <v>2017</v>
      </c>
      <c r="B4586" t="s">
        <v>15</v>
      </c>
      <c r="C4586" t="s">
        <v>51</v>
      </c>
      <c r="D4586" t="s">
        <v>52</v>
      </c>
      <c r="E4586" t="s">
        <v>92</v>
      </c>
      <c r="F4586" t="s">
        <v>91</v>
      </c>
    </row>
    <row r="4587" spans="1:7" x14ac:dyDescent="0.35">
      <c r="A4587">
        <v>2017</v>
      </c>
      <c r="B4587" t="s">
        <v>7</v>
      </c>
      <c r="C4587" t="s">
        <v>8</v>
      </c>
      <c r="D4587" t="s">
        <v>9</v>
      </c>
      <c r="E4587" t="s">
        <v>92</v>
      </c>
      <c r="F4587" t="s">
        <v>91</v>
      </c>
      <c r="G4587" s="35">
        <v>3740</v>
      </c>
    </row>
    <row r="4588" spans="1:7" x14ac:dyDescent="0.35">
      <c r="A4588" s="3">
        <v>2017</v>
      </c>
      <c r="B4588" t="s">
        <v>12</v>
      </c>
      <c r="C4588" t="s">
        <v>13</v>
      </c>
      <c r="D4588" t="s">
        <v>14</v>
      </c>
      <c r="E4588" t="s">
        <v>92</v>
      </c>
      <c r="F4588" t="s">
        <v>91</v>
      </c>
      <c r="G4588" s="35">
        <v>3500</v>
      </c>
    </row>
    <row r="4589" spans="1:7" x14ac:dyDescent="0.35">
      <c r="A4589">
        <v>2017</v>
      </c>
      <c r="B4589" t="s">
        <v>53</v>
      </c>
      <c r="C4589" t="s">
        <v>54</v>
      </c>
      <c r="D4589" t="s">
        <v>55</v>
      </c>
      <c r="E4589" t="s">
        <v>92</v>
      </c>
      <c r="F4589" t="s">
        <v>91</v>
      </c>
    </row>
    <row r="4590" spans="1:7" x14ac:dyDescent="0.35">
      <c r="A4590">
        <v>2017</v>
      </c>
      <c r="B4590" t="s">
        <v>53</v>
      </c>
      <c r="C4590" t="s">
        <v>88</v>
      </c>
      <c r="D4590" t="s">
        <v>89</v>
      </c>
      <c r="E4590" t="s">
        <v>92</v>
      </c>
      <c r="F4590" t="s">
        <v>91</v>
      </c>
    </row>
    <row r="4591" spans="1:7" x14ac:dyDescent="0.35">
      <c r="A4591" s="3">
        <v>2017</v>
      </c>
      <c r="B4591" t="s">
        <v>53</v>
      </c>
      <c r="C4591" t="s">
        <v>58</v>
      </c>
      <c r="D4591" t="s">
        <v>59</v>
      </c>
      <c r="E4591" t="s">
        <v>92</v>
      </c>
      <c r="F4591" t="s">
        <v>91</v>
      </c>
    </row>
    <row r="4592" spans="1:7" x14ac:dyDescent="0.35">
      <c r="A4592">
        <v>2017</v>
      </c>
      <c r="B4592" t="s">
        <v>48</v>
      </c>
      <c r="C4592" t="s">
        <v>56</v>
      </c>
      <c r="D4592" t="s">
        <v>57</v>
      </c>
      <c r="E4592" t="s">
        <v>92</v>
      </c>
      <c r="F4592" t="s">
        <v>91</v>
      </c>
    </row>
    <row r="4593" spans="1:7" x14ac:dyDescent="0.35">
      <c r="A4593" s="3">
        <v>2017</v>
      </c>
      <c r="B4593" t="s">
        <v>48</v>
      </c>
      <c r="C4593" t="s">
        <v>60</v>
      </c>
      <c r="D4593" t="s">
        <v>61</v>
      </c>
      <c r="E4593" t="s">
        <v>92</v>
      </c>
      <c r="F4593" t="s">
        <v>91</v>
      </c>
    </row>
    <row r="4594" spans="1:7" x14ac:dyDescent="0.35">
      <c r="A4594">
        <v>2017</v>
      </c>
      <c r="B4594" t="s">
        <v>48</v>
      </c>
      <c r="C4594" t="s">
        <v>60</v>
      </c>
      <c r="D4594" t="s">
        <v>61</v>
      </c>
      <c r="E4594" t="s">
        <v>92</v>
      </c>
      <c r="F4594" t="s">
        <v>91</v>
      </c>
    </row>
    <row r="4595" spans="1:7" x14ac:dyDescent="0.35">
      <c r="A4595" s="3">
        <v>2017</v>
      </c>
      <c r="B4595" t="s">
        <v>48</v>
      </c>
      <c r="C4595" t="s">
        <v>62</v>
      </c>
      <c r="D4595" t="s">
        <v>63</v>
      </c>
      <c r="E4595" t="s">
        <v>92</v>
      </c>
      <c r="F4595" t="s">
        <v>91</v>
      </c>
    </row>
    <row r="4596" spans="1:7" x14ac:dyDescent="0.35">
      <c r="A4596">
        <v>2017</v>
      </c>
      <c r="B4596" t="s">
        <v>64</v>
      </c>
      <c r="C4596" t="s">
        <v>65</v>
      </c>
      <c r="D4596" t="s">
        <v>66</v>
      </c>
      <c r="E4596" t="s">
        <v>92</v>
      </c>
      <c r="F4596" t="s">
        <v>91</v>
      </c>
    </row>
    <row r="4597" spans="1:7" x14ac:dyDescent="0.35">
      <c r="A4597" s="3">
        <v>2017</v>
      </c>
      <c r="B4597" t="s">
        <v>64</v>
      </c>
      <c r="C4597" t="s">
        <v>67</v>
      </c>
      <c r="D4597" t="s">
        <v>68</v>
      </c>
      <c r="E4597" t="s">
        <v>92</v>
      </c>
      <c r="F4597" t="s">
        <v>91</v>
      </c>
      <c r="G4597" s="35">
        <v>546</v>
      </c>
    </row>
    <row r="4598" spans="1:7" x14ac:dyDescent="0.35">
      <c r="A4598">
        <v>2017</v>
      </c>
      <c r="B4598" t="s">
        <v>53</v>
      </c>
      <c r="C4598" t="s">
        <v>58</v>
      </c>
      <c r="D4598" t="s">
        <v>59</v>
      </c>
      <c r="E4598" t="s">
        <v>92</v>
      </c>
      <c r="F4598" t="s">
        <v>91</v>
      </c>
      <c r="G4598" s="35">
        <v>250</v>
      </c>
    </row>
    <row r="4599" spans="1:7" x14ac:dyDescent="0.35">
      <c r="A4599" s="3">
        <v>2017</v>
      </c>
      <c r="B4599" t="s">
        <v>53</v>
      </c>
      <c r="C4599" t="s">
        <v>58</v>
      </c>
      <c r="D4599" t="s">
        <v>59</v>
      </c>
      <c r="E4599" t="s">
        <v>92</v>
      </c>
      <c r="F4599" t="s">
        <v>91</v>
      </c>
      <c r="G4599" s="35">
        <v>642</v>
      </c>
    </row>
    <row r="4600" spans="1:7" x14ac:dyDescent="0.35">
      <c r="A4600">
        <v>2017</v>
      </c>
      <c r="B4600" t="s">
        <v>64</v>
      </c>
      <c r="C4600" t="s">
        <v>69</v>
      </c>
      <c r="D4600" t="s">
        <v>70</v>
      </c>
      <c r="E4600" t="s">
        <v>92</v>
      </c>
      <c r="F4600" t="s">
        <v>91</v>
      </c>
    </row>
    <row r="4601" spans="1:7" x14ac:dyDescent="0.35">
      <c r="A4601" s="3">
        <v>2017</v>
      </c>
      <c r="B4601" t="s">
        <v>64</v>
      </c>
      <c r="C4601" t="s">
        <v>71</v>
      </c>
      <c r="D4601" t="s">
        <v>72</v>
      </c>
      <c r="E4601" t="s">
        <v>92</v>
      </c>
      <c r="F4601" t="s">
        <v>91</v>
      </c>
      <c r="G4601" s="35">
        <v>2900</v>
      </c>
    </row>
    <row r="4602" spans="1:7" x14ac:dyDescent="0.35">
      <c r="A4602">
        <v>2017</v>
      </c>
      <c r="B4602" t="s">
        <v>64</v>
      </c>
      <c r="C4602" t="s">
        <v>73</v>
      </c>
      <c r="D4602" t="s">
        <v>74</v>
      </c>
      <c r="E4602" t="s">
        <v>92</v>
      </c>
      <c r="F4602" t="s">
        <v>91</v>
      </c>
    </row>
    <row r="4603" spans="1:7" x14ac:dyDescent="0.35">
      <c r="A4603" s="3">
        <v>2017</v>
      </c>
      <c r="B4603" t="s">
        <v>64</v>
      </c>
      <c r="C4603" t="s">
        <v>75</v>
      </c>
      <c r="D4603" t="s">
        <v>76</v>
      </c>
      <c r="E4603" t="s">
        <v>92</v>
      </c>
      <c r="F4603" t="s">
        <v>91</v>
      </c>
    </row>
    <row r="4604" spans="1:7" x14ac:dyDescent="0.35">
      <c r="A4604">
        <v>2017</v>
      </c>
      <c r="B4604" t="s">
        <v>53</v>
      </c>
      <c r="C4604" t="s">
        <v>77</v>
      </c>
      <c r="D4604" t="s">
        <v>78</v>
      </c>
      <c r="E4604" t="s">
        <v>92</v>
      </c>
      <c r="F4604" t="s">
        <v>91</v>
      </c>
    </row>
    <row r="4605" spans="1:7" x14ac:dyDescent="0.35">
      <c r="A4605" s="3">
        <v>2017</v>
      </c>
      <c r="B4605" t="s">
        <v>15</v>
      </c>
      <c r="C4605" t="s">
        <v>51</v>
      </c>
      <c r="D4605" t="s">
        <v>52</v>
      </c>
      <c r="E4605" t="s">
        <v>92</v>
      </c>
      <c r="F4605" t="s">
        <v>91</v>
      </c>
    </row>
    <row r="4606" spans="1:7" x14ac:dyDescent="0.35">
      <c r="A4606">
        <v>2017</v>
      </c>
      <c r="B4606" t="s">
        <v>15</v>
      </c>
      <c r="C4606" t="s">
        <v>79</v>
      </c>
      <c r="D4606" t="s">
        <v>80</v>
      </c>
      <c r="E4606" t="s">
        <v>92</v>
      </c>
      <c r="F4606" t="s">
        <v>91</v>
      </c>
    </row>
    <row r="4607" spans="1:7" x14ac:dyDescent="0.35">
      <c r="A4607" s="3">
        <v>2017</v>
      </c>
      <c r="B4607" t="s">
        <v>15</v>
      </c>
      <c r="C4607" t="s">
        <v>81</v>
      </c>
      <c r="D4607" t="s">
        <v>82</v>
      </c>
      <c r="E4607" t="s">
        <v>92</v>
      </c>
      <c r="F4607" t="s">
        <v>91</v>
      </c>
      <c r="G4607" s="35">
        <v>550</v>
      </c>
    </row>
    <row r="4608" spans="1:7" x14ac:dyDescent="0.35">
      <c r="A4608">
        <v>2017</v>
      </c>
      <c r="B4608" t="s">
        <v>15</v>
      </c>
      <c r="C4608" t="s">
        <v>83</v>
      </c>
      <c r="D4608" t="s">
        <v>84</v>
      </c>
      <c r="E4608" t="s">
        <v>92</v>
      </c>
      <c r="F4608" t="s">
        <v>91</v>
      </c>
    </row>
    <row r="4609" spans="1:7" x14ac:dyDescent="0.35">
      <c r="A4609" s="3">
        <v>2017</v>
      </c>
      <c r="B4609" t="s">
        <v>15</v>
      </c>
      <c r="C4609" t="s">
        <v>16</v>
      </c>
      <c r="D4609" t="s">
        <v>17</v>
      </c>
      <c r="E4609" t="s">
        <v>92</v>
      </c>
      <c r="F4609" t="s">
        <v>91</v>
      </c>
      <c r="G4609" s="35">
        <v>350</v>
      </c>
    </row>
    <row r="4610" spans="1:7" x14ac:dyDescent="0.35">
      <c r="A4610">
        <v>2017</v>
      </c>
      <c r="B4610" t="s">
        <v>15</v>
      </c>
      <c r="C4610" t="s">
        <v>18</v>
      </c>
      <c r="D4610" t="s">
        <v>19</v>
      </c>
      <c r="E4610" t="s">
        <v>92</v>
      </c>
      <c r="F4610" t="s">
        <v>91</v>
      </c>
      <c r="G4610" s="35">
        <v>60</v>
      </c>
    </row>
    <row r="4611" spans="1:7" x14ac:dyDescent="0.35">
      <c r="A4611" s="3">
        <v>2017</v>
      </c>
      <c r="B4611" t="s">
        <v>7</v>
      </c>
      <c r="C4611" t="s">
        <v>20</v>
      </c>
      <c r="D4611" t="s">
        <v>21</v>
      </c>
      <c r="E4611" t="s">
        <v>92</v>
      </c>
      <c r="F4611" t="s">
        <v>91</v>
      </c>
    </row>
    <row r="4612" spans="1:7" x14ac:dyDescent="0.35">
      <c r="A4612">
        <v>2017</v>
      </c>
      <c r="B4612" t="s">
        <v>7</v>
      </c>
      <c r="C4612" t="s">
        <v>22</v>
      </c>
      <c r="D4612" t="s">
        <v>23</v>
      </c>
      <c r="E4612" t="s">
        <v>92</v>
      </c>
      <c r="F4612" t="s">
        <v>91</v>
      </c>
      <c r="G4612" s="35">
        <v>850</v>
      </c>
    </row>
    <row r="4613" spans="1:7" x14ac:dyDescent="0.35">
      <c r="A4613" s="3">
        <v>2017</v>
      </c>
      <c r="B4613" t="s">
        <v>7</v>
      </c>
      <c r="C4613" t="s">
        <v>24</v>
      </c>
      <c r="D4613" t="s">
        <v>25</v>
      </c>
      <c r="E4613" t="s">
        <v>92</v>
      </c>
      <c r="F4613" t="s">
        <v>91</v>
      </c>
    </row>
    <row r="4614" spans="1:7" x14ac:dyDescent="0.35">
      <c r="A4614" s="3">
        <v>2017</v>
      </c>
      <c r="B4614" t="s">
        <v>12</v>
      </c>
      <c r="C4614" t="s">
        <v>13</v>
      </c>
      <c r="D4614" t="s">
        <v>14</v>
      </c>
      <c r="E4614" t="s">
        <v>92</v>
      </c>
      <c r="F4614" t="s">
        <v>91</v>
      </c>
    </row>
    <row r="4615" spans="1:7" x14ac:dyDescent="0.35">
      <c r="A4615">
        <v>2017</v>
      </c>
      <c r="B4615" t="s">
        <v>7</v>
      </c>
      <c r="C4615" t="s">
        <v>26</v>
      </c>
      <c r="D4615" t="s">
        <v>27</v>
      </c>
      <c r="E4615" t="s">
        <v>92</v>
      </c>
      <c r="F4615" t="s">
        <v>91</v>
      </c>
      <c r="G4615" s="35">
        <v>5174</v>
      </c>
    </row>
    <row r="4616" spans="1:7" x14ac:dyDescent="0.35">
      <c r="A4616" s="3">
        <v>2017</v>
      </c>
      <c r="B4616" t="s">
        <v>12</v>
      </c>
      <c r="C4616" t="s">
        <v>28</v>
      </c>
      <c r="D4616" t="s">
        <v>29</v>
      </c>
      <c r="E4616" t="s">
        <v>92</v>
      </c>
      <c r="F4616" t="s">
        <v>91</v>
      </c>
      <c r="G4616" s="35">
        <v>4700</v>
      </c>
    </row>
    <row r="4617" spans="1:7" x14ac:dyDescent="0.35">
      <c r="A4617">
        <v>2017</v>
      </c>
      <c r="B4617" t="s">
        <v>12</v>
      </c>
      <c r="C4617" t="s">
        <v>30</v>
      </c>
      <c r="D4617" t="s">
        <v>31</v>
      </c>
      <c r="E4617" t="s">
        <v>92</v>
      </c>
      <c r="F4617" t="s">
        <v>91</v>
      </c>
      <c r="G4617" s="35">
        <v>5600</v>
      </c>
    </row>
    <row r="4618" spans="1:7" x14ac:dyDescent="0.35">
      <c r="A4618" s="3">
        <v>2017</v>
      </c>
      <c r="B4618" t="s">
        <v>12</v>
      </c>
      <c r="C4618" t="s">
        <v>32</v>
      </c>
      <c r="D4618" t="s">
        <v>33</v>
      </c>
      <c r="E4618" t="s">
        <v>92</v>
      </c>
      <c r="F4618" t="s">
        <v>91</v>
      </c>
    </row>
    <row r="4619" spans="1:7" x14ac:dyDescent="0.35">
      <c r="A4619">
        <v>2017</v>
      </c>
      <c r="B4619" t="s">
        <v>12</v>
      </c>
      <c r="C4619" t="s">
        <v>34</v>
      </c>
      <c r="D4619" t="s">
        <v>35</v>
      </c>
      <c r="E4619" t="s">
        <v>92</v>
      </c>
      <c r="F4619" t="s">
        <v>91</v>
      </c>
    </row>
    <row r="4620" spans="1:7" x14ac:dyDescent="0.35">
      <c r="A4620" s="3">
        <v>2017</v>
      </c>
      <c r="B4620" t="s">
        <v>12</v>
      </c>
      <c r="C4620" t="s">
        <v>36</v>
      </c>
      <c r="D4620" t="s">
        <v>37</v>
      </c>
      <c r="E4620" t="s">
        <v>92</v>
      </c>
      <c r="F4620" t="s">
        <v>91</v>
      </c>
      <c r="G4620" s="35">
        <v>648</v>
      </c>
    </row>
    <row r="4621" spans="1:7" x14ac:dyDescent="0.35">
      <c r="A4621">
        <v>2017</v>
      </c>
      <c r="B4621" t="s">
        <v>12</v>
      </c>
      <c r="C4621" t="s">
        <v>38</v>
      </c>
      <c r="D4621" t="s">
        <v>39</v>
      </c>
      <c r="E4621" t="s">
        <v>92</v>
      </c>
      <c r="F4621" t="s">
        <v>91</v>
      </c>
      <c r="G4621" s="35">
        <v>5127</v>
      </c>
    </row>
    <row r="4622" spans="1:7" x14ac:dyDescent="0.35">
      <c r="A4622" s="3">
        <v>2017</v>
      </c>
      <c r="B4622" t="s">
        <v>12</v>
      </c>
      <c r="C4622" t="s">
        <v>13</v>
      </c>
      <c r="D4622" t="s">
        <v>14</v>
      </c>
      <c r="E4622" t="s">
        <v>92</v>
      </c>
      <c r="F4622" t="s">
        <v>91</v>
      </c>
      <c r="G4622" s="35">
        <v>2770</v>
      </c>
    </row>
    <row r="4623" spans="1:7" x14ac:dyDescent="0.35">
      <c r="A4623">
        <v>2017</v>
      </c>
      <c r="B4623" t="s">
        <v>12</v>
      </c>
      <c r="C4623" t="s">
        <v>40</v>
      </c>
      <c r="D4623" t="s">
        <v>41</v>
      </c>
      <c r="E4623" t="s">
        <v>92</v>
      </c>
      <c r="F4623" t="s">
        <v>91</v>
      </c>
      <c r="G4623" s="35">
        <v>650</v>
      </c>
    </row>
    <row r="4624" spans="1:7" x14ac:dyDescent="0.35">
      <c r="A4624" s="3">
        <v>2017</v>
      </c>
      <c r="B4624" t="s">
        <v>12</v>
      </c>
      <c r="C4624" t="s">
        <v>42</v>
      </c>
      <c r="D4624" t="s">
        <v>43</v>
      </c>
      <c r="E4624" t="s">
        <v>92</v>
      </c>
      <c r="F4624" t="s">
        <v>91</v>
      </c>
    </row>
    <row r="4625" spans="1:7" x14ac:dyDescent="0.35">
      <c r="A4625" s="3">
        <v>2017</v>
      </c>
      <c r="B4625" t="s">
        <v>12</v>
      </c>
      <c r="C4625" t="s">
        <v>44</v>
      </c>
      <c r="D4625" t="s">
        <v>45</v>
      </c>
      <c r="E4625" t="s">
        <v>92</v>
      </c>
      <c r="F4625" t="s">
        <v>91</v>
      </c>
    </row>
    <row r="4626" spans="1:7" x14ac:dyDescent="0.35">
      <c r="A4626">
        <v>2017</v>
      </c>
      <c r="B4626" t="s">
        <v>7</v>
      </c>
      <c r="C4626" t="s">
        <v>46</v>
      </c>
      <c r="D4626" t="s">
        <v>47</v>
      </c>
      <c r="E4626" t="s">
        <v>92</v>
      </c>
      <c r="F4626" t="s">
        <v>91</v>
      </c>
      <c r="G4626" s="35">
        <v>3410</v>
      </c>
    </row>
    <row r="4627" spans="1:7" x14ac:dyDescent="0.35">
      <c r="A4627" s="3">
        <v>2017</v>
      </c>
      <c r="B4627" t="s">
        <v>48</v>
      </c>
      <c r="C4627" t="s">
        <v>49</v>
      </c>
      <c r="D4627" t="s">
        <v>50</v>
      </c>
      <c r="E4627" t="s">
        <v>92</v>
      </c>
      <c r="F4627" t="s">
        <v>91</v>
      </c>
    </row>
    <row r="4628" spans="1:7" x14ac:dyDescent="0.35">
      <c r="A4628" s="3">
        <v>2017</v>
      </c>
      <c r="B4628" t="s">
        <v>15</v>
      </c>
      <c r="C4628" t="s">
        <v>51</v>
      </c>
      <c r="D4628" t="s">
        <v>52</v>
      </c>
      <c r="E4628" t="s">
        <v>90</v>
      </c>
      <c r="F4628" t="s">
        <v>91</v>
      </c>
    </row>
    <row r="4629" spans="1:7" x14ac:dyDescent="0.35">
      <c r="A4629">
        <v>2017</v>
      </c>
      <c r="B4629" t="s">
        <v>7</v>
      </c>
      <c r="C4629" t="s">
        <v>8</v>
      </c>
      <c r="D4629" t="s">
        <v>9</v>
      </c>
      <c r="E4629" t="s">
        <v>90</v>
      </c>
      <c r="F4629" t="s">
        <v>91</v>
      </c>
      <c r="G4629" s="35">
        <v>700</v>
      </c>
    </row>
    <row r="4630" spans="1:7" x14ac:dyDescent="0.35">
      <c r="A4630" s="3">
        <v>2017</v>
      </c>
      <c r="B4630" t="s">
        <v>12</v>
      </c>
      <c r="C4630" t="s">
        <v>13</v>
      </c>
      <c r="D4630" t="s">
        <v>14</v>
      </c>
      <c r="E4630" t="s">
        <v>90</v>
      </c>
      <c r="F4630" t="s">
        <v>91</v>
      </c>
      <c r="G4630" s="35">
        <v>500</v>
      </c>
    </row>
    <row r="4631" spans="1:7" x14ac:dyDescent="0.35">
      <c r="A4631">
        <v>2017</v>
      </c>
      <c r="B4631" t="s">
        <v>53</v>
      </c>
      <c r="C4631" t="s">
        <v>54</v>
      </c>
      <c r="D4631" t="s">
        <v>55</v>
      </c>
      <c r="E4631" t="s">
        <v>90</v>
      </c>
      <c r="F4631" t="s">
        <v>91</v>
      </c>
    </row>
    <row r="4632" spans="1:7" x14ac:dyDescent="0.35">
      <c r="A4632">
        <v>2017</v>
      </c>
      <c r="B4632" t="s">
        <v>53</v>
      </c>
      <c r="C4632" t="s">
        <v>88</v>
      </c>
      <c r="D4632" t="s">
        <v>89</v>
      </c>
      <c r="E4632" t="s">
        <v>90</v>
      </c>
      <c r="F4632" t="s">
        <v>91</v>
      </c>
    </row>
    <row r="4633" spans="1:7" x14ac:dyDescent="0.35">
      <c r="A4633" s="3">
        <v>2017</v>
      </c>
      <c r="B4633" t="s">
        <v>53</v>
      </c>
      <c r="C4633" t="s">
        <v>58</v>
      </c>
      <c r="D4633" t="s">
        <v>59</v>
      </c>
      <c r="E4633" t="s">
        <v>90</v>
      </c>
      <c r="F4633" t="s">
        <v>91</v>
      </c>
    </row>
    <row r="4634" spans="1:7" x14ac:dyDescent="0.35">
      <c r="A4634">
        <v>2017</v>
      </c>
      <c r="B4634" t="s">
        <v>48</v>
      </c>
      <c r="C4634" t="s">
        <v>56</v>
      </c>
      <c r="D4634" t="s">
        <v>57</v>
      </c>
      <c r="E4634" t="s">
        <v>90</v>
      </c>
      <c r="F4634" t="s">
        <v>91</v>
      </c>
    </row>
    <row r="4635" spans="1:7" x14ac:dyDescent="0.35">
      <c r="A4635" s="3">
        <v>2017</v>
      </c>
      <c r="B4635" t="s">
        <v>48</v>
      </c>
      <c r="C4635" t="s">
        <v>60</v>
      </c>
      <c r="D4635" t="s">
        <v>61</v>
      </c>
      <c r="E4635" t="s">
        <v>90</v>
      </c>
      <c r="F4635" t="s">
        <v>91</v>
      </c>
    </row>
    <row r="4636" spans="1:7" x14ac:dyDescent="0.35">
      <c r="A4636">
        <v>2017</v>
      </c>
      <c r="B4636" t="s">
        <v>48</v>
      </c>
      <c r="C4636" t="s">
        <v>60</v>
      </c>
      <c r="D4636" t="s">
        <v>61</v>
      </c>
      <c r="E4636" t="s">
        <v>90</v>
      </c>
      <c r="F4636" t="s">
        <v>91</v>
      </c>
    </row>
    <row r="4637" spans="1:7" x14ac:dyDescent="0.35">
      <c r="A4637" s="3">
        <v>2017</v>
      </c>
      <c r="B4637" t="s">
        <v>48</v>
      </c>
      <c r="C4637" t="s">
        <v>62</v>
      </c>
      <c r="D4637" t="s">
        <v>63</v>
      </c>
      <c r="E4637" t="s">
        <v>90</v>
      </c>
      <c r="F4637" t="s">
        <v>91</v>
      </c>
    </row>
    <row r="4638" spans="1:7" x14ac:dyDescent="0.35">
      <c r="A4638">
        <v>2017</v>
      </c>
      <c r="B4638" t="s">
        <v>64</v>
      </c>
      <c r="C4638" t="s">
        <v>65</v>
      </c>
      <c r="D4638" t="s">
        <v>66</v>
      </c>
      <c r="E4638" t="s">
        <v>90</v>
      </c>
      <c r="F4638" t="s">
        <v>91</v>
      </c>
    </row>
    <row r="4639" spans="1:7" x14ac:dyDescent="0.35">
      <c r="A4639" s="3">
        <v>2017</v>
      </c>
      <c r="B4639" t="s">
        <v>64</v>
      </c>
      <c r="C4639" t="s">
        <v>67</v>
      </c>
      <c r="D4639" t="s">
        <v>68</v>
      </c>
      <c r="E4639" t="s">
        <v>90</v>
      </c>
      <c r="F4639" t="s">
        <v>91</v>
      </c>
    </row>
    <row r="4640" spans="1:7" x14ac:dyDescent="0.35">
      <c r="A4640">
        <v>2017</v>
      </c>
      <c r="B4640" t="s">
        <v>53</v>
      </c>
      <c r="C4640" t="s">
        <v>58</v>
      </c>
      <c r="D4640" t="s">
        <v>59</v>
      </c>
      <c r="E4640" t="s">
        <v>90</v>
      </c>
      <c r="F4640" t="s">
        <v>91</v>
      </c>
    </row>
    <row r="4641" spans="1:7" x14ac:dyDescent="0.35">
      <c r="A4641" s="3">
        <v>2017</v>
      </c>
      <c r="B4641" t="s">
        <v>53</v>
      </c>
      <c r="C4641" t="s">
        <v>58</v>
      </c>
      <c r="D4641" t="s">
        <v>59</v>
      </c>
      <c r="E4641" t="s">
        <v>90</v>
      </c>
      <c r="F4641" t="s">
        <v>91</v>
      </c>
    </row>
    <row r="4642" spans="1:7" x14ac:dyDescent="0.35">
      <c r="A4642">
        <v>2017</v>
      </c>
      <c r="B4642" t="s">
        <v>64</v>
      </c>
      <c r="C4642" t="s">
        <v>69</v>
      </c>
      <c r="D4642" t="s">
        <v>70</v>
      </c>
      <c r="E4642" t="s">
        <v>90</v>
      </c>
      <c r="F4642" t="s">
        <v>91</v>
      </c>
    </row>
    <row r="4643" spans="1:7" x14ac:dyDescent="0.35">
      <c r="A4643" s="3">
        <v>2017</v>
      </c>
      <c r="B4643" t="s">
        <v>64</v>
      </c>
      <c r="C4643" t="s">
        <v>71</v>
      </c>
      <c r="D4643" t="s">
        <v>72</v>
      </c>
      <c r="E4643" t="s">
        <v>90</v>
      </c>
      <c r="F4643" t="s">
        <v>91</v>
      </c>
    </row>
    <row r="4644" spans="1:7" x14ac:dyDescent="0.35">
      <c r="A4644">
        <v>2017</v>
      </c>
      <c r="B4644" t="s">
        <v>64</v>
      </c>
      <c r="C4644" t="s">
        <v>73</v>
      </c>
      <c r="D4644" t="s">
        <v>74</v>
      </c>
      <c r="E4644" t="s">
        <v>90</v>
      </c>
      <c r="F4644" t="s">
        <v>91</v>
      </c>
    </row>
    <row r="4645" spans="1:7" x14ac:dyDescent="0.35">
      <c r="A4645" s="3">
        <v>2017</v>
      </c>
      <c r="B4645" t="s">
        <v>64</v>
      </c>
      <c r="C4645" t="s">
        <v>75</v>
      </c>
      <c r="D4645" t="s">
        <v>76</v>
      </c>
      <c r="E4645" t="s">
        <v>90</v>
      </c>
      <c r="F4645" t="s">
        <v>91</v>
      </c>
    </row>
    <row r="4646" spans="1:7" x14ac:dyDescent="0.35">
      <c r="A4646">
        <v>2017</v>
      </c>
      <c r="B4646" t="s">
        <v>53</v>
      </c>
      <c r="C4646" t="s">
        <v>77</v>
      </c>
      <c r="D4646" t="s">
        <v>78</v>
      </c>
      <c r="E4646" t="s">
        <v>90</v>
      </c>
      <c r="F4646" t="s">
        <v>91</v>
      </c>
    </row>
    <row r="4647" spans="1:7" x14ac:dyDescent="0.35">
      <c r="A4647" s="3">
        <v>2017</v>
      </c>
      <c r="B4647" t="s">
        <v>15</v>
      </c>
      <c r="C4647" t="s">
        <v>51</v>
      </c>
      <c r="D4647" t="s">
        <v>52</v>
      </c>
      <c r="E4647" t="s">
        <v>90</v>
      </c>
      <c r="F4647" t="s">
        <v>91</v>
      </c>
    </row>
    <row r="4648" spans="1:7" x14ac:dyDescent="0.35">
      <c r="A4648">
        <v>2017</v>
      </c>
      <c r="B4648" t="s">
        <v>15</v>
      </c>
      <c r="C4648" t="s">
        <v>79</v>
      </c>
      <c r="D4648" t="s">
        <v>80</v>
      </c>
      <c r="E4648" t="s">
        <v>90</v>
      </c>
      <c r="F4648" t="s">
        <v>91</v>
      </c>
    </row>
    <row r="4649" spans="1:7" x14ac:dyDescent="0.35">
      <c r="A4649" s="3">
        <v>2017</v>
      </c>
      <c r="B4649" t="s">
        <v>15</v>
      </c>
      <c r="C4649" t="s">
        <v>81</v>
      </c>
      <c r="D4649" t="s">
        <v>82</v>
      </c>
      <c r="E4649" t="s">
        <v>90</v>
      </c>
      <c r="F4649" t="s">
        <v>91</v>
      </c>
    </row>
    <row r="4650" spans="1:7" x14ac:dyDescent="0.35">
      <c r="A4650">
        <v>2017</v>
      </c>
      <c r="B4650" t="s">
        <v>15</v>
      </c>
      <c r="C4650" t="s">
        <v>83</v>
      </c>
      <c r="D4650" t="s">
        <v>84</v>
      </c>
      <c r="E4650" t="s">
        <v>90</v>
      </c>
      <c r="F4650" t="s">
        <v>91</v>
      </c>
    </row>
    <row r="4651" spans="1:7" x14ac:dyDescent="0.35">
      <c r="A4651" s="3">
        <v>2017</v>
      </c>
      <c r="B4651" t="s">
        <v>15</v>
      </c>
      <c r="C4651" t="s">
        <v>16</v>
      </c>
      <c r="D4651" t="s">
        <v>17</v>
      </c>
      <c r="E4651" t="s">
        <v>90</v>
      </c>
      <c r="F4651" t="s">
        <v>91</v>
      </c>
    </row>
    <row r="4652" spans="1:7" x14ac:dyDescent="0.35">
      <c r="A4652">
        <v>2017</v>
      </c>
      <c r="B4652" t="s">
        <v>15</v>
      </c>
      <c r="C4652" t="s">
        <v>18</v>
      </c>
      <c r="D4652" t="s">
        <v>19</v>
      </c>
      <c r="E4652" t="s">
        <v>90</v>
      </c>
      <c r="F4652" t="s">
        <v>91</v>
      </c>
    </row>
    <row r="4653" spans="1:7" x14ac:dyDescent="0.35">
      <c r="A4653" s="3">
        <v>2017</v>
      </c>
      <c r="B4653" t="s">
        <v>7</v>
      </c>
      <c r="C4653" t="s">
        <v>20</v>
      </c>
      <c r="D4653" t="s">
        <v>21</v>
      </c>
      <c r="E4653" t="s">
        <v>90</v>
      </c>
      <c r="F4653" t="s">
        <v>91</v>
      </c>
    </row>
    <row r="4654" spans="1:7" x14ac:dyDescent="0.35">
      <c r="A4654">
        <v>2017</v>
      </c>
      <c r="B4654" t="s">
        <v>7</v>
      </c>
      <c r="C4654" t="s">
        <v>22</v>
      </c>
      <c r="D4654" t="s">
        <v>23</v>
      </c>
      <c r="E4654" t="s">
        <v>90</v>
      </c>
      <c r="F4654" t="s">
        <v>91</v>
      </c>
    </row>
    <row r="4655" spans="1:7" x14ac:dyDescent="0.35">
      <c r="A4655" s="3">
        <v>2017</v>
      </c>
      <c r="B4655" t="s">
        <v>7</v>
      </c>
      <c r="C4655" t="s">
        <v>24</v>
      </c>
      <c r="D4655" t="s">
        <v>25</v>
      </c>
      <c r="E4655" t="s">
        <v>90</v>
      </c>
      <c r="F4655" t="s">
        <v>91</v>
      </c>
    </row>
    <row r="4656" spans="1:7" x14ac:dyDescent="0.35">
      <c r="A4656" s="3">
        <v>2017</v>
      </c>
      <c r="B4656" t="s">
        <v>12</v>
      </c>
      <c r="C4656" t="s">
        <v>13</v>
      </c>
      <c r="D4656" t="s">
        <v>14</v>
      </c>
      <c r="E4656" t="s">
        <v>90</v>
      </c>
      <c r="F4656" t="s">
        <v>91</v>
      </c>
      <c r="G4656" s="35">
        <v>900</v>
      </c>
    </row>
    <row r="4657" spans="1:7" x14ac:dyDescent="0.35">
      <c r="A4657">
        <v>2017</v>
      </c>
      <c r="B4657" t="s">
        <v>7</v>
      </c>
      <c r="C4657" t="s">
        <v>26</v>
      </c>
      <c r="D4657" t="s">
        <v>27</v>
      </c>
      <c r="E4657" t="s">
        <v>90</v>
      </c>
      <c r="F4657" t="s">
        <v>91</v>
      </c>
      <c r="G4657" s="35">
        <v>700</v>
      </c>
    </row>
    <row r="4658" spans="1:7" x14ac:dyDescent="0.35">
      <c r="A4658" s="3">
        <v>2017</v>
      </c>
      <c r="B4658" t="s">
        <v>12</v>
      </c>
      <c r="C4658" t="s">
        <v>28</v>
      </c>
      <c r="D4658" t="s">
        <v>29</v>
      </c>
      <c r="E4658" t="s">
        <v>90</v>
      </c>
      <c r="F4658" t="s">
        <v>91</v>
      </c>
    </row>
    <row r="4659" spans="1:7" x14ac:dyDescent="0.35">
      <c r="A4659">
        <v>2017</v>
      </c>
      <c r="B4659" t="s">
        <v>12</v>
      </c>
      <c r="C4659" t="s">
        <v>30</v>
      </c>
      <c r="D4659" t="s">
        <v>31</v>
      </c>
      <c r="E4659" t="s">
        <v>90</v>
      </c>
      <c r="F4659" t="s">
        <v>91</v>
      </c>
    </row>
    <row r="4660" spans="1:7" x14ac:dyDescent="0.35">
      <c r="A4660" s="3">
        <v>2017</v>
      </c>
      <c r="B4660" t="s">
        <v>12</v>
      </c>
      <c r="C4660" t="s">
        <v>32</v>
      </c>
      <c r="D4660" t="s">
        <v>33</v>
      </c>
      <c r="E4660" t="s">
        <v>90</v>
      </c>
      <c r="F4660" t="s">
        <v>91</v>
      </c>
    </row>
    <row r="4661" spans="1:7" x14ac:dyDescent="0.35">
      <c r="A4661">
        <v>2017</v>
      </c>
      <c r="B4661" t="s">
        <v>12</v>
      </c>
      <c r="C4661" t="s">
        <v>34</v>
      </c>
      <c r="D4661" t="s">
        <v>35</v>
      </c>
      <c r="E4661" t="s">
        <v>90</v>
      </c>
      <c r="F4661" t="s">
        <v>91</v>
      </c>
    </row>
    <row r="4662" spans="1:7" x14ac:dyDescent="0.35">
      <c r="A4662" s="3">
        <v>2017</v>
      </c>
      <c r="B4662" t="s">
        <v>12</v>
      </c>
      <c r="C4662" t="s">
        <v>36</v>
      </c>
      <c r="D4662" t="s">
        <v>37</v>
      </c>
      <c r="E4662" t="s">
        <v>90</v>
      </c>
      <c r="F4662" t="s">
        <v>91</v>
      </c>
      <c r="G4662" s="35">
        <v>369</v>
      </c>
    </row>
    <row r="4663" spans="1:7" x14ac:dyDescent="0.35">
      <c r="A4663">
        <v>2017</v>
      </c>
      <c r="B4663" t="s">
        <v>12</v>
      </c>
      <c r="C4663" t="s">
        <v>38</v>
      </c>
      <c r="D4663" t="s">
        <v>39</v>
      </c>
      <c r="E4663" t="s">
        <v>90</v>
      </c>
      <c r="F4663" t="s">
        <v>91</v>
      </c>
      <c r="G4663" s="35">
        <v>2750</v>
      </c>
    </row>
    <row r="4664" spans="1:7" x14ac:dyDescent="0.35">
      <c r="A4664" s="3">
        <v>2017</v>
      </c>
      <c r="B4664" t="s">
        <v>12</v>
      </c>
      <c r="C4664" t="s">
        <v>13</v>
      </c>
      <c r="D4664" t="s">
        <v>14</v>
      </c>
      <c r="E4664" t="s">
        <v>90</v>
      </c>
      <c r="F4664" t="s">
        <v>91</v>
      </c>
    </row>
    <row r="4665" spans="1:7" x14ac:dyDescent="0.35">
      <c r="A4665">
        <v>2017</v>
      </c>
      <c r="B4665" t="s">
        <v>12</v>
      </c>
      <c r="C4665" t="s">
        <v>40</v>
      </c>
      <c r="D4665" t="s">
        <v>41</v>
      </c>
      <c r="E4665" t="s">
        <v>90</v>
      </c>
      <c r="F4665" t="s">
        <v>91</v>
      </c>
    </row>
    <row r="4666" spans="1:7" x14ac:dyDescent="0.35">
      <c r="A4666" s="3">
        <v>2017</v>
      </c>
      <c r="B4666" t="s">
        <v>12</v>
      </c>
      <c r="C4666" t="s">
        <v>42</v>
      </c>
      <c r="D4666" t="s">
        <v>43</v>
      </c>
      <c r="E4666" t="s">
        <v>90</v>
      </c>
      <c r="F4666" t="s">
        <v>91</v>
      </c>
    </row>
    <row r="4667" spans="1:7" x14ac:dyDescent="0.35">
      <c r="A4667" s="3">
        <v>2017</v>
      </c>
      <c r="B4667" t="s">
        <v>12</v>
      </c>
      <c r="C4667" t="s">
        <v>44</v>
      </c>
      <c r="D4667" t="s">
        <v>45</v>
      </c>
      <c r="E4667" t="s">
        <v>90</v>
      </c>
      <c r="F4667" t="s">
        <v>91</v>
      </c>
    </row>
    <row r="4668" spans="1:7" x14ac:dyDescent="0.35">
      <c r="A4668">
        <v>2017</v>
      </c>
      <c r="B4668" t="s">
        <v>7</v>
      </c>
      <c r="C4668" t="s">
        <v>46</v>
      </c>
      <c r="D4668" t="s">
        <v>47</v>
      </c>
      <c r="E4668" t="s">
        <v>90</v>
      </c>
      <c r="F4668" t="s">
        <v>91</v>
      </c>
    </row>
    <row r="4669" spans="1:7" x14ac:dyDescent="0.35">
      <c r="A4669" s="3">
        <v>2017</v>
      </c>
      <c r="B4669" t="s">
        <v>48</v>
      </c>
      <c r="C4669" t="s">
        <v>49</v>
      </c>
      <c r="D4669" t="s">
        <v>50</v>
      </c>
      <c r="E4669" t="s">
        <v>90</v>
      </c>
      <c r="F4669" t="s">
        <v>91</v>
      </c>
    </row>
    <row r="4670" spans="1:7" x14ac:dyDescent="0.35">
      <c r="A4670" s="3">
        <v>2018</v>
      </c>
      <c r="B4670" t="s">
        <v>15</v>
      </c>
      <c r="C4670" t="s">
        <v>51</v>
      </c>
      <c r="D4670" t="s">
        <v>52</v>
      </c>
      <c r="E4670" t="s">
        <v>85</v>
      </c>
      <c r="F4670" t="s">
        <v>86</v>
      </c>
      <c r="G4670" s="35">
        <v>62250</v>
      </c>
    </row>
    <row r="4671" spans="1:7" x14ac:dyDescent="0.35">
      <c r="A4671">
        <v>2018</v>
      </c>
      <c r="B4671" t="s">
        <v>7</v>
      </c>
      <c r="C4671" t="s">
        <v>8</v>
      </c>
      <c r="D4671" t="s">
        <v>9</v>
      </c>
      <c r="E4671" t="s">
        <v>85</v>
      </c>
      <c r="F4671" t="s">
        <v>86</v>
      </c>
      <c r="G4671" s="35">
        <v>502691</v>
      </c>
    </row>
    <row r="4672" spans="1:7" x14ac:dyDescent="0.35">
      <c r="A4672" s="3">
        <v>2018</v>
      </c>
      <c r="B4672" t="s">
        <v>12</v>
      </c>
      <c r="C4672" t="s">
        <v>13</v>
      </c>
      <c r="D4672" t="s">
        <v>14</v>
      </c>
      <c r="E4672" t="s">
        <v>85</v>
      </c>
      <c r="F4672" t="s">
        <v>86</v>
      </c>
      <c r="G4672" s="35">
        <v>156455</v>
      </c>
    </row>
    <row r="4673" spans="1:7" x14ac:dyDescent="0.35">
      <c r="A4673">
        <v>2018</v>
      </c>
      <c r="B4673" t="s">
        <v>53</v>
      </c>
      <c r="C4673" t="s">
        <v>54</v>
      </c>
      <c r="D4673" t="s">
        <v>55</v>
      </c>
      <c r="E4673" t="s">
        <v>85</v>
      </c>
      <c r="F4673" t="s">
        <v>86</v>
      </c>
      <c r="G4673" s="35">
        <v>5150</v>
      </c>
    </row>
    <row r="4674" spans="1:7" x14ac:dyDescent="0.35">
      <c r="A4674">
        <v>2018</v>
      </c>
      <c r="B4674" t="s">
        <v>53</v>
      </c>
      <c r="C4674" t="s">
        <v>88</v>
      </c>
      <c r="D4674" t="s">
        <v>89</v>
      </c>
      <c r="E4674" t="s">
        <v>85</v>
      </c>
      <c r="F4674" t="s">
        <v>86</v>
      </c>
    </row>
    <row r="4675" spans="1:7" x14ac:dyDescent="0.35">
      <c r="A4675" s="3">
        <v>2018</v>
      </c>
      <c r="B4675" t="s">
        <v>53</v>
      </c>
      <c r="C4675" t="s">
        <v>58</v>
      </c>
      <c r="D4675" t="s">
        <v>59</v>
      </c>
      <c r="E4675" t="s">
        <v>85</v>
      </c>
      <c r="F4675" t="s">
        <v>86</v>
      </c>
      <c r="G4675" s="35">
        <v>10750</v>
      </c>
    </row>
    <row r="4676" spans="1:7" x14ac:dyDescent="0.35">
      <c r="A4676">
        <v>2018</v>
      </c>
      <c r="B4676" t="s">
        <v>48</v>
      </c>
      <c r="C4676" t="s">
        <v>56</v>
      </c>
      <c r="D4676" t="s">
        <v>57</v>
      </c>
      <c r="E4676" t="s">
        <v>85</v>
      </c>
      <c r="F4676" t="s">
        <v>86</v>
      </c>
      <c r="G4676" s="35">
        <v>4130</v>
      </c>
    </row>
    <row r="4677" spans="1:7" x14ac:dyDescent="0.35">
      <c r="A4677" s="3">
        <v>2018</v>
      </c>
      <c r="B4677" t="s">
        <v>48</v>
      </c>
      <c r="C4677" t="s">
        <v>60</v>
      </c>
      <c r="D4677" t="s">
        <v>61</v>
      </c>
      <c r="E4677" t="s">
        <v>85</v>
      </c>
      <c r="F4677" t="s">
        <v>86</v>
      </c>
      <c r="G4677" s="35">
        <v>46900</v>
      </c>
    </row>
    <row r="4678" spans="1:7" x14ac:dyDescent="0.35">
      <c r="A4678">
        <v>2018</v>
      </c>
      <c r="B4678" t="s">
        <v>48</v>
      </c>
      <c r="C4678" t="s">
        <v>60</v>
      </c>
      <c r="D4678" t="s">
        <v>61</v>
      </c>
      <c r="E4678" t="s">
        <v>85</v>
      </c>
      <c r="F4678" t="s">
        <v>86</v>
      </c>
    </row>
    <row r="4679" spans="1:7" x14ac:dyDescent="0.35">
      <c r="A4679" s="3">
        <v>2018</v>
      </c>
      <c r="B4679" t="s">
        <v>48</v>
      </c>
      <c r="C4679" t="s">
        <v>62</v>
      </c>
      <c r="D4679" t="s">
        <v>63</v>
      </c>
      <c r="E4679" t="s">
        <v>85</v>
      </c>
      <c r="F4679" t="s">
        <v>86</v>
      </c>
      <c r="G4679" s="35">
        <v>17100</v>
      </c>
    </row>
    <row r="4680" spans="1:7" x14ac:dyDescent="0.35">
      <c r="A4680">
        <v>2018</v>
      </c>
      <c r="B4680" t="s">
        <v>64</v>
      </c>
      <c r="C4680" t="s">
        <v>65</v>
      </c>
      <c r="D4680" t="s">
        <v>66</v>
      </c>
      <c r="E4680" t="s">
        <v>85</v>
      </c>
      <c r="F4680" t="s">
        <v>86</v>
      </c>
      <c r="G4680" s="35">
        <v>18826</v>
      </c>
    </row>
    <row r="4681" spans="1:7" x14ac:dyDescent="0.35">
      <c r="A4681" s="3">
        <v>2018</v>
      </c>
      <c r="B4681" t="s">
        <v>64</v>
      </c>
      <c r="C4681" t="s">
        <v>67</v>
      </c>
      <c r="D4681" t="s">
        <v>68</v>
      </c>
      <c r="E4681" t="s">
        <v>85</v>
      </c>
      <c r="F4681" t="s">
        <v>86</v>
      </c>
      <c r="G4681" s="35">
        <v>84510</v>
      </c>
    </row>
    <row r="4682" spans="1:7" x14ac:dyDescent="0.35">
      <c r="A4682">
        <v>2018</v>
      </c>
      <c r="B4682" t="s">
        <v>53</v>
      </c>
      <c r="C4682" t="s">
        <v>58</v>
      </c>
      <c r="D4682" t="s">
        <v>59</v>
      </c>
      <c r="E4682" t="s">
        <v>85</v>
      </c>
      <c r="F4682" t="s">
        <v>86</v>
      </c>
      <c r="G4682" s="35">
        <v>102925</v>
      </c>
    </row>
    <row r="4683" spans="1:7" x14ac:dyDescent="0.35">
      <c r="A4683" s="3">
        <v>2018</v>
      </c>
      <c r="B4683" t="s">
        <v>53</v>
      </c>
      <c r="C4683" t="s">
        <v>58</v>
      </c>
      <c r="D4683" t="s">
        <v>59</v>
      </c>
      <c r="E4683" t="s">
        <v>85</v>
      </c>
      <c r="F4683" t="s">
        <v>86</v>
      </c>
      <c r="G4683" s="35">
        <v>76325</v>
      </c>
    </row>
    <row r="4684" spans="1:7" x14ac:dyDescent="0.35">
      <c r="A4684">
        <v>2018</v>
      </c>
      <c r="B4684" t="s">
        <v>64</v>
      </c>
      <c r="C4684" t="s">
        <v>69</v>
      </c>
      <c r="D4684" t="s">
        <v>70</v>
      </c>
      <c r="E4684" t="s">
        <v>85</v>
      </c>
      <c r="F4684" t="s">
        <v>86</v>
      </c>
    </row>
    <row r="4685" spans="1:7" x14ac:dyDescent="0.35">
      <c r="A4685" s="3">
        <v>2018</v>
      </c>
      <c r="B4685" t="s">
        <v>64</v>
      </c>
      <c r="C4685" t="s">
        <v>71</v>
      </c>
      <c r="D4685" t="s">
        <v>72</v>
      </c>
      <c r="E4685" t="s">
        <v>85</v>
      </c>
      <c r="F4685" t="s">
        <v>86</v>
      </c>
      <c r="G4685" s="35">
        <v>84350</v>
      </c>
    </row>
    <row r="4686" spans="1:7" x14ac:dyDescent="0.35">
      <c r="A4686">
        <v>2018</v>
      </c>
      <c r="B4686" t="s">
        <v>64</v>
      </c>
      <c r="C4686" t="s">
        <v>73</v>
      </c>
      <c r="D4686" t="s">
        <v>74</v>
      </c>
      <c r="E4686" t="s">
        <v>85</v>
      </c>
      <c r="F4686" t="s">
        <v>86</v>
      </c>
      <c r="G4686" s="35">
        <v>110450</v>
      </c>
    </row>
    <row r="4687" spans="1:7" x14ac:dyDescent="0.35">
      <c r="A4687" s="3">
        <v>2018</v>
      </c>
      <c r="B4687" t="s">
        <v>64</v>
      </c>
      <c r="C4687" t="s">
        <v>75</v>
      </c>
      <c r="D4687" t="s">
        <v>76</v>
      </c>
      <c r="E4687" t="s">
        <v>85</v>
      </c>
      <c r="F4687" t="s">
        <v>86</v>
      </c>
      <c r="G4687" s="35">
        <v>432510</v>
      </c>
    </row>
    <row r="4688" spans="1:7" x14ac:dyDescent="0.35">
      <c r="A4688">
        <v>2018</v>
      </c>
      <c r="B4688" t="s">
        <v>53</v>
      </c>
      <c r="C4688" t="s">
        <v>77</v>
      </c>
      <c r="D4688" t="s">
        <v>78</v>
      </c>
      <c r="E4688" t="s">
        <v>85</v>
      </c>
      <c r="F4688" t="s">
        <v>86</v>
      </c>
      <c r="G4688" s="35">
        <v>180900</v>
      </c>
    </row>
    <row r="4689" spans="1:7" x14ac:dyDescent="0.35">
      <c r="A4689" s="3">
        <v>2018</v>
      </c>
      <c r="B4689" t="s">
        <v>15</v>
      </c>
      <c r="C4689" t="s">
        <v>51</v>
      </c>
      <c r="D4689" t="s">
        <v>52</v>
      </c>
      <c r="E4689" t="s">
        <v>85</v>
      </c>
      <c r="F4689" t="s">
        <v>86</v>
      </c>
      <c r="G4689" s="35">
        <v>45300</v>
      </c>
    </row>
    <row r="4690" spans="1:7" x14ac:dyDescent="0.35">
      <c r="A4690">
        <v>2018</v>
      </c>
      <c r="B4690" t="s">
        <v>15</v>
      </c>
      <c r="C4690" t="s">
        <v>79</v>
      </c>
      <c r="D4690" t="s">
        <v>80</v>
      </c>
      <c r="E4690" t="s">
        <v>85</v>
      </c>
      <c r="F4690" t="s">
        <v>86</v>
      </c>
      <c r="G4690" s="35">
        <v>81300</v>
      </c>
    </row>
    <row r="4691" spans="1:7" x14ac:dyDescent="0.35">
      <c r="A4691" s="3">
        <v>2018</v>
      </c>
      <c r="B4691" t="s">
        <v>15</v>
      </c>
      <c r="C4691" t="s">
        <v>81</v>
      </c>
      <c r="D4691" t="s">
        <v>82</v>
      </c>
      <c r="E4691" t="s">
        <v>85</v>
      </c>
      <c r="F4691" t="s">
        <v>86</v>
      </c>
      <c r="G4691" s="35">
        <v>230445</v>
      </c>
    </row>
    <row r="4692" spans="1:7" x14ac:dyDescent="0.35">
      <c r="A4692">
        <v>2018</v>
      </c>
      <c r="B4692" t="s">
        <v>15</v>
      </c>
      <c r="C4692" t="s">
        <v>83</v>
      </c>
      <c r="D4692" t="s">
        <v>84</v>
      </c>
      <c r="E4692" t="s">
        <v>85</v>
      </c>
      <c r="F4692" t="s">
        <v>86</v>
      </c>
      <c r="G4692" s="35">
        <v>119820</v>
      </c>
    </row>
    <row r="4693" spans="1:7" x14ac:dyDescent="0.35">
      <c r="A4693" s="3">
        <v>2018</v>
      </c>
      <c r="B4693" t="s">
        <v>15</v>
      </c>
      <c r="C4693" t="s">
        <v>16</v>
      </c>
      <c r="D4693" t="s">
        <v>17</v>
      </c>
      <c r="E4693" t="s">
        <v>85</v>
      </c>
      <c r="F4693" t="s">
        <v>86</v>
      </c>
      <c r="G4693" s="35">
        <v>81900</v>
      </c>
    </row>
    <row r="4694" spans="1:7" x14ac:dyDescent="0.35">
      <c r="A4694">
        <v>2018</v>
      </c>
      <c r="B4694" t="s">
        <v>15</v>
      </c>
      <c r="C4694" t="s">
        <v>18</v>
      </c>
      <c r="D4694" t="s">
        <v>19</v>
      </c>
      <c r="E4694" t="s">
        <v>85</v>
      </c>
      <c r="F4694" t="s">
        <v>86</v>
      </c>
      <c r="G4694" s="35">
        <v>320550</v>
      </c>
    </row>
    <row r="4695" spans="1:7" x14ac:dyDescent="0.35">
      <c r="A4695" s="3">
        <v>2018</v>
      </c>
      <c r="B4695" t="s">
        <v>7</v>
      </c>
      <c r="C4695" t="s">
        <v>20</v>
      </c>
      <c r="D4695" t="s">
        <v>21</v>
      </c>
      <c r="E4695" t="s">
        <v>85</v>
      </c>
      <c r="F4695" t="s">
        <v>86</v>
      </c>
      <c r="G4695" s="35">
        <v>50825</v>
      </c>
    </row>
    <row r="4696" spans="1:7" x14ac:dyDescent="0.35">
      <c r="A4696">
        <v>2018</v>
      </c>
      <c r="B4696" t="s">
        <v>7</v>
      </c>
      <c r="C4696" t="s">
        <v>22</v>
      </c>
      <c r="D4696" t="s">
        <v>23</v>
      </c>
      <c r="E4696" t="s">
        <v>85</v>
      </c>
      <c r="F4696" t="s">
        <v>86</v>
      </c>
      <c r="G4696" s="35">
        <v>212050</v>
      </c>
    </row>
    <row r="4697" spans="1:7" x14ac:dyDescent="0.35">
      <c r="A4697" s="3">
        <v>2018</v>
      </c>
      <c r="B4697" t="s">
        <v>7</v>
      </c>
      <c r="C4697" t="s">
        <v>24</v>
      </c>
      <c r="D4697" t="s">
        <v>25</v>
      </c>
      <c r="E4697" t="s">
        <v>85</v>
      </c>
      <c r="F4697" t="s">
        <v>86</v>
      </c>
      <c r="G4697" s="35">
        <v>153351</v>
      </c>
    </row>
    <row r="4698" spans="1:7" x14ac:dyDescent="0.35">
      <c r="A4698" s="3">
        <v>2018</v>
      </c>
      <c r="B4698" t="s">
        <v>12</v>
      </c>
      <c r="C4698" t="s">
        <v>13</v>
      </c>
      <c r="D4698" t="s">
        <v>14</v>
      </c>
      <c r="E4698" t="s">
        <v>85</v>
      </c>
      <c r="F4698" t="s">
        <v>86</v>
      </c>
      <c r="G4698" s="35">
        <v>144275</v>
      </c>
    </row>
    <row r="4699" spans="1:7" x14ac:dyDescent="0.35">
      <c r="A4699">
        <v>2018</v>
      </c>
      <c r="B4699" t="s">
        <v>7</v>
      </c>
      <c r="C4699" t="s">
        <v>26</v>
      </c>
      <c r="D4699" t="s">
        <v>27</v>
      </c>
      <c r="E4699" t="s">
        <v>85</v>
      </c>
      <c r="F4699" t="s">
        <v>86</v>
      </c>
      <c r="G4699" s="35">
        <v>159150</v>
      </c>
    </row>
    <row r="4700" spans="1:7" x14ac:dyDescent="0.35">
      <c r="A4700" s="3">
        <v>2018</v>
      </c>
      <c r="B4700" t="s">
        <v>12</v>
      </c>
      <c r="C4700" t="s">
        <v>28</v>
      </c>
      <c r="D4700" t="s">
        <v>29</v>
      </c>
      <c r="E4700" t="s">
        <v>85</v>
      </c>
      <c r="F4700" t="s">
        <v>86</v>
      </c>
      <c r="G4700" s="35">
        <v>95900</v>
      </c>
    </row>
    <row r="4701" spans="1:7" x14ac:dyDescent="0.35">
      <c r="A4701">
        <v>2018</v>
      </c>
      <c r="B4701" t="s">
        <v>12</v>
      </c>
      <c r="C4701" t="s">
        <v>30</v>
      </c>
      <c r="D4701" t="s">
        <v>31</v>
      </c>
      <c r="E4701" t="s">
        <v>85</v>
      </c>
      <c r="F4701" t="s">
        <v>86</v>
      </c>
      <c r="G4701" s="35">
        <v>20200</v>
      </c>
    </row>
    <row r="4702" spans="1:7" x14ac:dyDescent="0.35">
      <c r="A4702" s="3">
        <v>2018</v>
      </c>
      <c r="B4702" t="s">
        <v>12</v>
      </c>
      <c r="C4702" t="s">
        <v>32</v>
      </c>
      <c r="D4702" t="s">
        <v>33</v>
      </c>
      <c r="E4702" t="s">
        <v>85</v>
      </c>
      <c r="F4702" t="s">
        <v>86</v>
      </c>
      <c r="G4702" s="35">
        <v>19700</v>
      </c>
    </row>
    <row r="4703" spans="1:7" x14ac:dyDescent="0.35">
      <c r="A4703">
        <v>2018</v>
      </c>
      <c r="B4703" t="s">
        <v>12</v>
      </c>
      <c r="C4703" t="s">
        <v>34</v>
      </c>
      <c r="D4703" t="s">
        <v>35</v>
      </c>
      <c r="E4703" t="s">
        <v>85</v>
      </c>
      <c r="F4703" t="s">
        <v>86</v>
      </c>
      <c r="G4703" s="35">
        <v>299167</v>
      </c>
    </row>
    <row r="4704" spans="1:7" x14ac:dyDescent="0.35">
      <c r="A4704" s="3">
        <v>2018</v>
      </c>
      <c r="B4704" t="s">
        <v>12</v>
      </c>
      <c r="C4704" t="s">
        <v>36</v>
      </c>
      <c r="D4704" t="s">
        <v>37</v>
      </c>
      <c r="E4704" t="s">
        <v>85</v>
      </c>
      <c r="F4704" t="s">
        <v>86</v>
      </c>
      <c r="G4704" s="35">
        <v>104850</v>
      </c>
    </row>
    <row r="4705" spans="1:7" x14ac:dyDescent="0.35">
      <c r="A4705">
        <v>2018</v>
      </c>
      <c r="B4705" t="s">
        <v>12</v>
      </c>
      <c r="C4705" t="s">
        <v>38</v>
      </c>
      <c r="D4705" t="s">
        <v>39</v>
      </c>
      <c r="E4705" t="s">
        <v>85</v>
      </c>
      <c r="F4705" t="s">
        <v>86</v>
      </c>
      <c r="G4705" s="35">
        <v>156760</v>
      </c>
    </row>
    <row r="4706" spans="1:7" x14ac:dyDescent="0.35">
      <c r="A4706" s="3">
        <v>2018</v>
      </c>
      <c r="B4706" t="s">
        <v>12</v>
      </c>
      <c r="C4706" t="s">
        <v>13</v>
      </c>
      <c r="D4706" t="s">
        <v>14</v>
      </c>
      <c r="E4706" t="s">
        <v>85</v>
      </c>
      <c r="F4706" t="s">
        <v>86</v>
      </c>
      <c r="G4706" s="35">
        <v>14925</v>
      </c>
    </row>
    <row r="4707" spans="1:7" x14ac:dyDescent="0.35">
      <c r="A4707">
        <v>2018</v>
      </c>
      <c r="B4707" t="s">
        <v>12</v>
      </c>
      <c r="C4707" t="s">
        <v>40</v>
      </c>
      <c r="D4707" t="s">
        <v>41</v>
      </c>
      <c r="E4707" t="s">
        <v>85</v>
      </c>
      <c r="F4707" t="s">
        <v>86</v>
      </c>
      <c r="G4707" s="35">
        <v>8350</v>
      </c>
    </row>
    <row r="4708" spans="1:7" x14ac:dyDescent="0.35">
      <c r="A4708" s="3">
        <v>2018</v>
      </c>
      <c r="B4708" t="s">
        <v>12</v>
      </c>
      <c r="C4708" t="s">
        <v>42</v>
      </c>
      <c r="D4708" t="s">
        <v>43</v>
      </c>
      <c r="E4708" t="s">
        <v>85</v>
      </c>
      <c r="F4708" t="s">
        <v>86</v>
      </c>
      <c r="G4708" s="35">
        <v>5150</v>
      </c>
    </row>
    <row r="4709" spans="1:7" x14ac:dyDescent="0.35">
      <c r="A4709" s="3">
        <v>2018</v>
      </c>
      <c r="B4709" t="s">
        <v>12</v>
      </c>
      <c r="C4709" t="s">
        <v>44</v>
      </c>
      <c r="D4709" t="s">
        <v>45</v>
      </c>
      <c r="E4709" t="s">
        <v>85</v>
      </c>
      <c r="F4709" t="s">
        <v>86</v>
      </c>
    </row>
    <row r="4710" spans="1:7" x14ac:dyDescent="0.35">
      <c r="A4710">
        <v>2018</v>
      </c>
      <c r="B4710" t="s">
        <v>7</v>
      </c>
      <c r="C4710" t="s">
        <v>46</v>
      </c>
      <c r="D4710" t="s">
        <v>47</v>
      </c>
      <c r="E4710" t="s">
        <v>85</v>
      </c>
      <c r="F4710" t="s">
        <v>86</v>
      </c>
      <c r="G4710" s="35">
        <v>205850</v>
      </c>
    </row>
    <row r="4711" spans="1:7" x14ac:dyDescent="0.35">
      <c r="A4711" s="3">
        <v>2018</v>
      </c>
      <c r="B4711" t="s">
        <v>48</v>
      </c>
      <c r="C4711" t="s">
        <v>49</v>
      </c>
      <c r="D4711" t="s">
        <v>50</v>
      </c>
      <c r="E4711" t="s">
        <v>85</v>
      </c>
      <c r="F4711" t="s">
        <v>86</v>
      </c>
      <c r="G4711" s="35">
        <v>139450</v>
      </c>
    </row>
    <row r="4712" spans="1:7" x14ac:dyDescent="0.35">
      <c r="A4712" s="3">
        <v>2018</v>
      </c>
      <c r="B4712" t="s">
        <v>15</v>
      </c>
      <c r="C4712" t="s">
        <v>51</v>
      </c>
      <c r="D4712" t="s">
        <v>52</v>
      </c>
      <c r="E4712" t="s">
        <v>10</v>
      </c>
      <c r="F4712" t="s">
        <v>11</v>
      </c>
      <c r="G4712" s="35">
        <v>282</v>
      </c>
    </row>
    <row r="4713" spans="1:7" x14ac:dyDescent="0.35">
      <c r="A4713">
        <v>2018</v>
      </c>
      <c r="B4713" t="s">
        <v>7</v>
      </c>
      <c r="C4713" t="s">
        <v>8</v>
      </c>
      <c r="D4713" t="s">
        <v>9</v>
      </c>
      <c r="E4713" t="s">
        <v>10</v>
      </c>
      <c r="F4713" t="s">
        <v>11</v>
      </c>
      <c r="G4713" s="35">
        <v>3258</v>
      </c>
    </row>
    <row r="4714" spans="1:7" x14ac:dyDescent="0.35">
      <c r="A4714" s="3">
        <v>2018</v>
      </c>
      <c r="B4714" t="s">
        <v>12</v>
      </c>
      <c r="C4714" t="s">
        <v>13</v>
      </c>
      <c r="D4714" t="s">
        <v>14</v>
      </c>
      <c r="E4714" t="s">
        <v>10</v>
      </c>
      <c r="F4714" t="s">
        <v>11</v>
      </c>
      <c r="G4714" s="35">
        <v>346</v>
      </c>
    </row>
    <row r="4715" spans="1:7" x14ac:dyDescent="0.35">
      <c r="A4715">
        <v>2018</v>
      </c>
      <c r="B4715" t="s">
        <v>53</v>
      </c>
      <c r="C4715" t="s">
        <v>54</v>
      </c>
      <c r="D4715" t="s">
        <v>55</v>
      </c>
      <c r="E4715" t="s">
        <v>10</v>
      </c>
      <c r="F4715" t="s">
        <v>11</v>
      </c>
      <c r="G4715" s="35">
        <v>53</v>
      </c>
    </row>
    <row r="4716" spans="1:7" x14ac:dyDescent="0.35">
      <c r="A4716">
        <v>2018</v>
      </c>
      <c r="B4716" t="s">
        <v>53</v>
      </c>
      <c r="C4716" t="s">
        <v>88</v>
      </c>
      <c r="D4716" t="s">
        <v>89</v>
      </c>
      <c r="E4716" t="s">
        <v>10</v>
      </c>
      <c r="F4716" t="s">
        <v>11</v>
      </c>
    </row>
    <row r="4717" spans="1:7" x14ac:dyDescent="0.35">
      <c r="A4717" s="3">
        <v>2018</v>
      </c>
      <c r="B4717" t="s">
        <v>53</v>
      </c>
      <c r="C4717" t="s">
        <v>58</v>
      </c>
      <c r="D4717" t="s">
        <v>59</v>
      </c>
      <c r="E4717" t="s">
        <v>10</v>
      </c>
      <c r="F4717" t="s">
        <v>11</v>
      </c>
      <c r="G4717" s="35">
        <v>4</v>
      </c>
    </row>
    <row r="4718" spans="1:7" x14ac:dyDescent="0.35">
      <c r="A4718">
        <v>2018</v>
      </c>
      <c r="B4718" t="s">
        <v>48</v>
      </c>
      <c r="C4718" t="s">
        <v>56</v>
      </c>
      <c r="D4718" t="s">
        <v>57</v>
      </c>
      <c r="E4718" t="s">
        <v>10</v>
      </c>
      <c r="F4718" t="s">
        <v>11</v>
      </c>
      <c r="G4718" s="35">
        <v>58</v>
      </c>
    </row>
    <row r="4719" spans="1:7" x14ac:dyDescent="0.35">
      <c r="A4719" s="3">
        <v>2018</v>
      </c>
      <c r="B4719" t="s">
        <v>48</v>
      </c>
      <c r="C4719" t="s">
        <v>60</v>
      </c>
      <c r="D4719" t="s">
        <v>61</v>
      </c>
      <c r="E4719" t="s">
        <v>10</v>
      </c>
      <c r="F4719" t="s">
        <v>11</v>
      </c>
      <c r="G4719" s="35">
        <v>99</v>
      </c>
    </row>
    <row r="4720" spans="1:7" x14ac:dyDescent="0.35">
      <c r="A4720">
        <v>2018</v>
      </c>
      <c r="B4720" t="s">
        <v>48</v>
      </c>
      <c r="C4720" t="s">
        <v>60</v>
      </c>
      <c r="D4720" t="s">
        <v>61</v>
      </c>
      <c r="E4720" t="s">
        <v>10</v>
      </c>
      <c r="F4720" t="s">
        <v>11</v>
      </c>
    </row>
    <row r="4721" spans="1:7" x14ac:dyDescent="0.35">
      <c r="A4721" s="3">
        <v>2018</v>
      </c>
      <c r="B4721" t="s">
        <v>48</v>
      </c>
      <c r="C4721" t="s">
        <v>62</v>
      </c>
      <c r="D4721" t="s">
        <v>63</v>
      </c>
      <c r="E4721" t="s">
        <v>10</v>
      </c>
      <c r="F4721" t="s">
        <v>11</v>
      </c>
      <c r="G4721" s="35">
        <v>21</v>
      </c>
    </row>
    <row r="4722" spans="1:7" x14ac:dyDescent="0.35">
      <c r="A4722">
        <v>2018</v>
      </c>
      <c r="B4722" t="s">
        <v>64</v>
      </c>
      <c r="C4722" t="s">
        <v>65</v>
      </c>
      <c r="D4722" t="s">
        <v>66</v>
      </c>
      <c r="E4722" t="s">
        <v>10</v>
      </c>
      <c r="F4722" t="s">
        <v>11</v>
      </c>
    </row>
    <row r="4723" spans="1:7" x14ac:dyDescent="0.35">
      <c r="A4723" s="3">
        <v>2018</v>
      </c>
      <c r="B4723" t="s">
        <v>64</v>
      </c>
      <c r="C4723" t="s">
        <v>67</v>
      </c>
      <c r="D4723" t="s">
        <v>68</v>
      </c>
      <c r="E4723" t="s">
        <v>10</v>
      </c>
      <c r="F4723" t="s">
        <v>11</v>
      </c>
      <c r="G4723" s="35">
        <v>781</v>
      </c>
    </row>
    <row r="4724" spans="1:7" x14ac:dyDescent="0.35">
      <c r="A4724">
        <v>2018</v>
      </c>
      <c r="B4724" t="s">
        <v>53</v>
      </c>
      <c r="C4724" t="s">
        <v>58</v>
      </c>
      <c r="D4724" t="s">
        <v>59</v>
      </c>
      <c r="E4724" t="s">
        <v>10</v>
      </c>
      <c r="F4724" t="s">
        <v>11</v>
      </c>
      <c r="G4724" s="35">
        <v>231</v>
      </c>
    </row>
    <row r="4725" spans="1:7" x14ac:dyDescent="0.35">
      <c r="A4725" s="3">
        <v>2018</v>
      </c>
      <c r="B4725" t="s">
        <v>53</v>
      </c>
      <c r="C4725" t="s">
        <v>58</v>
      </c>
      <c r="D4725" t="s">
        <v>59</v>
      </c>
      <c r="E4725" t="s">
        <v>10</v>
      </c>
      <c r="F4725" t="s">
        <v>11</v>
      </c>
      <c r="G4725" s="35">
        <v>117</v>
      </c>
    </row>
    <row r="4726" spans="1:7" x14ac:dyDescent="0.35">
      <c r="A4726">
        <v>2018</v>
      </c>
      <c r="B4726" t="s">
        <v>64</v>
      </c>
      <c r="C4726" t="s">
        <v>69</v>
      </c>
      <c r="D4726" t="s">
        <v>70</v>
      </c>
      <c r="E4726" t="s">
        <v>10</v>
      </c>
      <c r="F4726" t="s">
        <v>11</v>
      </c>
      <c r="G4726" s="35">
        <v>6</v>
      </c>
    </row>
    <row r="4727" spans="1:7" x14ac:dyDescent="0.35">
      <c r="A4727" s="3">
        <v>2018</v>
      </c>
      <c r="B4727" t="s">
        <v>64</v>
      </c>
      <c r="C4727" t="s">
        <v>71</v>
      </c>
      <c r="D4727" t="s">
        <v>72</v>
      </c>
      <c r="E4727" t="s">
        <v>10</v>
      </c>
      <c r="F4727" t="s">
        <v>11</v>
      </c>
    </row>
    <row r="4728" spans="1:7" x14ac:dyDescent="0.35">
      <c r="A4728">
        <v>2018</v>
      </c>
      <c r="B4728" t="s">
        <v>64</v>
      </c>
      <c r="C4728" t="s">
        <v>73</v>
      </c>
      <c r="D4728" t="s">
        <v>74</v>
      </c>
      <c r="E4728" t="s">
        <v>10</v>
      </c>
      <c r="F4728" t="s">
        <v>11</v>
      </c>
      <c r="G4728" s="35">
        <v>713</v>
      </c>
    </row>
    <row r="4729" spans="1:7" x14ac:dyDescent="0.35">
      <c r="A4729" s="3">
        <v>2018</v>
      </c>
      <c r="B4729" t="s">
        <v>64</v>
      </c>
      <c r="C4729" t="s">
        <v>75</v>
      </c>
      <c r="D4729" t="s">
        <v>76</v>
      </c>
      <c r="E4729" t="s">
        <v>10</v>
      </c>
      <c r="F4729" t="s">
        <v>11</v>
      </c>
      <c r="G4729" s="35">
        <v>988</v>
      </c>
    </row>
    <row r="4730" spans="1:7" x14ac:dyDescent="0.35">
      <c r="A4730">
        <v>2018</v>
      </c>
      <c r="B4730" t="s">
        <v>53</v>
      </c>
      <c r="C4730" t="s">
        <v>77</v>
      </c>
      <c r="D4730" t="s">
        <v>78</v>
      </c>
      <c r="E4730" t="s">
        <v>10</v>
      </c>
      <c r="F4730" t="s">
        <v>11</v>
      </c>
      <c r="G4730" s="35">
        <v>476</v>
      </c>
    </row>
    <row r="4731" spans="1:7" x14ac:dyDescent="0.35">
      <c r="A4731" s="3">
        <v>2018</v>
      </c>
      <c r="B4731" t="s">
        <v>15</v>
      </c>
      <c r="C4731" t="s">
        <v>51</v>
      </c>
      <c r="D4731" t="s">
        <v>52</v>
      </c>
      <c r="E4731" t="s">
        <v>10</v>
      </c>
      <c r="F4731" t="s">
        <v>11</v>
      </c>
      <c r="G4731" s="35">
        <v>184</v>
      </c>
    </row>
    <row r="4732" spans="1:7" x14ac:dyDescent="0.35">
      <c r="A4732">
        <v>2018</v>
      </c>
      <c r="B4732" t="s">
        <v>15</v>
      </c>
      <c r="C4732" t="s">
        <v>79</v>
      </c>
      <c r="D4732" t="s">
        <v>80</v>
      </c>
      <c r="E4732" t="s">
        <v>10</v>
      </c>
      <c r="F4732" t="s">
        <v>11</v>
      </c>
      <c r="G4732" s="35">
        <v>422</v>
      </c>
    </row>
    <row r="4733" spans="1:7" x14ac:dyDescent="0.35">
      <c r="A4733" s="3">
        <v>2018</v>
      </c>
      <c r="B4733" t="s">
        <v>15</v>
      </c>
      <c r="C4733" t="s">
        <v>81</v>
      </c>
      <c r="D4733" t="s">
        <v>82</v>
      </c>
      <c r="E4733" t="s">
        <v>10</v>
      </c>
      <c r="F4733" t="s">
        <v>11</v>
      </c>
      <c r="G4733" s="35">
        <v>1587</v>
      </c>
    </row>
    <row r="4734" spans="1:7" x14ac:dyDescent="0.35">
      <c r="A4734">
        <v>2018</v>
      </c>
      <c r="B4734" t="s">
        <v>15</v>
      </c>
      <c r="C4734" t="s">
        <v>83</v>
      </c>
      <c r="D4734" t="s">
        <v>84</v>
      </c>
      <c r="E4734" t="s">
        <v>10</v>
      </c>
      <c r="F4734" t="s">
        <v>11</v>
      </c>
      <c r="G4734" s="35">
        <v>237</v>
      </c>
    </row>
    <row r="4735" spans="1:7" x14ac:dyDescent="0.35">
      <c r="A4735" s="3">
        <v>2018</v>
      </c>
      <c r="B4735" t="s">
        <v>15</v>
      </c>
      <c r="C4735" t="s">
        <v>16</v>
      </c>
      <c r="D4735" t="s">
        <v>17</v>
      </c>
      <c r="E4735" t="s">
        <v>10</v>
      </c>
      <c r="F4735" t="s">
        <v>11</v>
      </c>
      <c r="G4735" s="35">
        <v>2339</v>
      </c>
    </row>
    <row r="4736" spans="1:7" x14ac:dyDescent="0.35">
      <c r="A4736">
        <v>2018</v>
      </c>
      <c r="B4736" t="s">
        <v>15</v>
      </c>
      <c r="C4736" t="s">
        <v>18</v>
      </c>
      <c r="D4736" t="s">
        <v>19</v>
      </c>
      <c r="E4736" t="s">
        <v>10</v>
      </c>
      <c r="F4736" t="s">
        <v>11</v>
      </c>
      <c r="G4736" s="35">
        <v>1374</v>
      </c>
    </row>
    <row r="4737" spans="1:7" x14ac:dyDescent="0.35">
      <c r="A4737" s="3">
        <v>2018</v>
      </c>
      <c r="B4737" t="s">
        <v>7</v>
      </c>
      <c r="C4737" t="s">
        <v>20</v>
      </c>
      <c r="D4737" t="s">
        <v>21</v>
      </c>
      <c r="E4737" t="s">
        <v>10</v>
      </c>
      <c r="F4737" t="s">
        <v>11</v>
      </c>
      <c r="G4737" s="35">
        <v>74</v>
      </c>
    </row>
    <row r="4738" spans="1:7" x14ac:dyDescent="0.35">
      <c r="A4738">
        <v>2018</v>
      </c>
      <c r="B4738" t="s">
        <v>7</v>
      </c>
      <c r="C4738" t="s">
        <v>22</v>
      </c>
      <c r="D4738" t="s">
        <v>23</v>
      </c>
      <c r="E4738" t="s">
        <v>10</v>
      </c>
      <c r="F4738" t="s">
        <v>11</v>
      </c>
      <c r="G4738" s="35">
        <v>3294</v>
      </c>
    </row>
    <row r="4739" spans="1:7" x14ac:dyDescent="0.35">
      <c r="A4739" s="3">
        <v>2018</v>
      </c>
      <c r="B4739" t="s">
        <v>7</v>
      </c>
      <c r="C4739" t="s">
        <v>24</v>
      </c>
      <c r="D4739" t="s">
        <v>25</v>
      </c>
      <c r="E4739" t="s">
        <v>10</v>
      </c>
      <c r="F4739" t="s">
        <v>11</v>
      </c>
      <c r="G4739" s="35">
        <v>2960</v>
      </c>
    </row>
    <row r="4740" spans="1:7" x14ac:dyDescent="0.35">
      <c r="A4740" s="3">
        <v>2018</v>
      </c>
      <c r="B4740" t="s">
        <v>12</v>
      </c>
      <c r="C4740" t="s">
        <v>13</v>
      </c>
      <c r="D4740" t="s">
        <v>14</v>
      </c>
      <c r="E4740" t="s">
        <v>10</v>
      </c>
      <c r="F4740" t="s">
        <v>11</v>
      </c>
      <c r="G4740" s="35">
        <v>982</v>
      </c>
    </row>
    <row r="4741" spans="1:7" x14ac:dyDescent="0.35">
      <c r="A4741">
        <v>2018</v>
      </c>
      <c r="B4741" t="s">
        <v>7</v>
      </c>
      <c r="C4741" t="s">
        <v>26</v>
      </c>
      <c r="D4741" t="s">
        <v>27</v>
      </c>
      <c r="E4741" t="s">
        <v>10</v>
      </c>
      <c r="F4741" t="s">
        <v>11</v>
      </c>
      <c r="G4741" s="35">
        <v>1398</v>
      </c>
    </row>
    <row r="4742" spans="1:7" x14ac:dyDescent="0.35">
      <c r="A4742" s="3">
        <v>2018</v>
      </c>
      <c r="B4742" t="s">
        <v>12</v>
      </c>
      <c r="C4742" t="s">
        <v>28</v>
      </c>
      <c r="D4742" t="s">
        <v>29</v>
      </c>
      <c r="E4742" t="s">
        <v>10</v>
      </c>
      <c r="F4742" t="s">
        <v>11</v>
      </c>
      <c r="G4742" s="35">
        <v>1692</v>
      </c>
    </row>
    <row r="4743" spans="1:7" x14ac:dyDescent="0.35">
      <c r="A4743">
        <v>2018</v>
      </c>
      <c r="B4743" t="s">
        <v>12</v>
      </c>
      <c r="C4743" t="s">
        <v>30</v>
      </c>
      <c r="D4743" t="s">
        <v>31</v>
      </c>
      <c r="E4743" t="s">
        <v>10</v>
      </c>
      <c r="F4743" t="s">
        <v>11</v>
      </c>
      <c r="G4743" s="35">
        <v>81</v>
      </c>
    </row>
    <row r="4744" spans="1:7" x14ac:dyDescent="0.35">
      <c r="A4744" s="3">
        <v>2018</v>
      </c>
      <c r="B4744" t="s">
        <v>12</v>
      </c>
      <c r="C4744" t="s">
        <v>32</v>
      </c>
      <c r="D4744" t="s">
        <v>33</v>
      </c>
      <c r="E4744" t="s">
        <v>10</v>
      </c>
      <c r="F4744" t="s">
        <v>11</v>
      </c>
      <c r="G4744" s="35">
        <v>190</v>
      </c>
    </row>
    <row r="4745" spans="1:7" x14ac:dyDescent="0.35">
      <c r="A4745">
        <v>2018</v>
      </c>
      <c r="B4745" t="s">
        <v>12</v>
      </c>
      <c r="C4745" t="s">
        <v>34</v>
      </c>
      <c r="D4745" t="s">
        <v>35</v>
      </c>
      <c r="E4745" t="s">
        <v>10</v>
      </c>
      <c r="F4745" t="s">
        <v>11</v>
      </c>
      <c r="G4745" s="35">
        <v>827</v>
      </c>
    </row>
    <row r="4746" spans="1:7" x14ac:dyDescent="0.35">
      <c r="A4746" s="3">
        <v>2018</v>
      </c>
      <c r="B4746" t="s">
        <v>12</v>
      </c>
      <c r="C4746" t="s">
        <v>36</v>
      </c>
      <c r="D4746" t="s">
        <v>37</v>
      </c>
      <c r="E4746" t="s">
        <v>10</v>
      </c>
      <c r="F4746" t="s">
        <v>11</v>
      </c>
      <c r="G4746" s="35">
        <v>1455</v>
      </c>
    </row>
    <row r="4747" spans="1:7" x14ac:dyDescent="0.35">
      <c r="A4747">
        <v>2018</v>
      </c>
      <c r="B4747" t="s">
        <v>12</v>
      </c>
      <c r="C4747" t="s">
        <v>38</v>
      </c>
      <c r="D4747" t="s">
        <v>39</v>
      </c>
      <c r="E4747" t="s">
        <v>10</v>
      </c>
      <c r="F4747" t="s">
        <v>11</v>
      </c>
      <c r="G4747" s="35">
        <v>379</v>
      </c>
    </row>
    <row r="4748" spans="1:7" x14ac:dyDescent="0.35">
      <c r="A4748" s="3">
        <v>2018</v>
      </c>
      <c r="B4748" t="s">
        <v>12</v>
      </c>
      <c r="C4748" t="s">
        <v>13</v>
      </c>
      <c r="D4748" t="s">
        <v>14</v>
      </c>
      <c r="E4748" t="s">
        <v>10</v>
      </c>
      <c r="F4748" t="s">
        <v>11</v>
      </c>
    </row>
    <row r="4749" spans="1:7" x14ac:dyDescent="0.35">
      <c r="A4749">
        <v>2018</v>
      </c>
      <c r="B4749" t="s">
        <v>12</v>
      </c>
      <c r="C4749" t="s">
        <v>40</v>
      </c>
      <c r="D4749" t="s">
        <v>41</v>
      </c>
      <c r="E4749" t="s">
        <v>10</v>
      </c>
      <c r="F4749" t="s">
        <v>11</v>
      </c>
      <c r="G4749" s="35">
        <v>280</v>
      </c>
    </row>
    <row r="4750" spans="1:7" x14ac:dyDescent="0.35">
      <c r="A4750" s="3">
        <v>2018</v>
      </c>
      <c r="B4750" t="s">
        <v>12</v>
      </c>
      <c r="C4750" t="s">
        <v>42</v>
      </c>
      <c r="D4750" t="s">
        <v>43</v>
      </c>
      <c r="E4750" t="s">
        <v>10</v>
      </c>
      <c r="F4750" t="s">
        <v>11</v>
      </c>
    </row>
    <row r="4751" spans="1:7" x14ac:dyDescent="0.35">
      <c r="A4751" s="3">
        <v>2018</v>
      </c>
      <c r="B4751" t="s">
        <v>12</v>
      </c>
      <c r="C4751" t="s">
        <v>44</v>
      </c>
      <c r="D4751" t="s">
        <v>45</v>
      </c>
      <c r="E4751" t="s">
        <v>10</v>
      </c>
      <c r="F4751" t="s">
        <v>11</v>
      </c>
    </row>
    <row r="4752" spans="1:7" x14ac:dyDescent="0.35">
      <c r="A4752">
        <v>2018</v>
      </c>
      <c r="B4752" t="s">
        <v>7</v>
      </c>
      <c r="C4752" t="s">
        <v>46</v>
      </c>
      <c r="D4752" t="s">
        <v>47</v>
      </c>
      <c r="E4752" t="s">
        <v>10</v>
      </c>
      <c r="F4752" t="s">
        <v>11</v>
      </c>
      <c r="G4752" s="35">
        <v>1278</v>
      </c>
    </row>
    <row r="4753" spans="1:7" x14ac:dyDescent="0.35">
      <c r="A4753" s="3">
        <v>2018</v>
      </c>
      <c r="B4753" t="s">
        <v>48</v>
      </c>
      <c r="C4753" t="s">
        <v>49</v>
      </c>
      <c r="D4753" t="s">
        <v>50</v>
      </c>
      <c r="E4753" t="s">
        <v>10</v>
      </c>
      <c r="F4753" t="s">
        <v>11</v>
      </c>
      <c r="G4753" s="35">
        <v>1164</v>
      </c>
    </row>
    <row r="4754" spans="1:7" x14ac:dyDescent="0.35">
      <c r="A4754" s="3">
        <v>2018</v>
      </c>
      <c r="B4754" t="s">
        <v>15</v>
      </c>
      <c r="C4754" t="s">
        <v>51</v>
      </c>
      <c r="D4754" t="s">
        <v>52</v>
      </c>
      <c r="E4754" t="s">
        <v>98</v>
      </c>
      <c r="F4754" t="s">
        <v>11</v>
      </c>
    </row>
    <row r="4755" spans="1:7" x14ac:dyDescent="0.35">
      <c r="A4755">
        <v>2018</v>
      </c>
      <c r="B4755" t="s">
        <v>7</v>
      </c>
      <c r="C4755" t="s">
        <v>8</v>
      </c>
      <c r="D4755" t="s">
        <v>9</v>
      </c>
      <c r="E4755" t="s">
        <v>98</v>
      </c>
      <c r="F4755" t="s">
        <v>11</v>
      </c>
      <c r="G4755" s="35">
        <v>68</v>
      </c>
    </row>
    <row r="4756" spans="1:7" x14ac:dyDescent="0.35">
      <c r="A4756" s="3">
        <v>2018</v>
      </c>
      <c r="B4756" t="s">
        <v>12</v>
      </c>
      <c r="C4756" t="s">
        <v>13</v>
      </c>
      <c r="D4756" t="s">
        <v>14</v>
      </c>
      <c r="E4756" t="s">
        <v>98</v>
      </c>
      <c r="F4756" t="s">
        <v>11</v>
      </c>
      <c r="G4756" s="35">
        <v>416</v>
      </c>
    </row>
    <row r="4757" spans="1:7" x14ac:dyDescent="0.35">
      <c r="A4757">
        <v>2018</v>
      </c>
      <c r="B4757" t="s">
        <v>53</v>
      </c>
      <c r="C4757" t="s">
        <v>54</v>
      </c>
      <c r="D4757" t="s">
        <v>55</v>
      </c>
      <c r="E4757" t="s">
        <v>98</v>
      </c>
      <c r="F4757" t="s">
        <v>11</v>
      </c>
      <c r="G4757" s="35">
        <v>57</v>
      </c>
    </row>
    <row r="4758" spans="1:7" x14ac:dyDescent="0.35">
      <c r="A4758">
        <v>2018</v>
      </c>
      <c r="B4758" t="s">
        <v>53</v>
      </c>
      <c r="C4758" t="s">
        <v>88</v>
      </c>
      <c r="D4758" t="s">
        <v>89</v>
      </c>
      <c r="E4758" t="s">
        <v>98</v>
      </c>
      <c r="F4758" t="s">
        <v>11</v>
      </c>
    </row>
    <row r="4759" spans="1:7" x14ac:dyDescent="0.35">
      <c r="A4759" s="3">
        <v>2018</v>
      </c>
      <c r="B4759" t="s">
        <v>53</v>
      </c>
      <c r="C4759" t="s">
        <v>58</v>
      </c>
      <c r="D4759" t="s">
        <v>59</v>
      </c>
      <c r="E4759" t="s">
        <v>98</v>
      </c>
      <c r="F4759" t="s">
        <v>11</v>
      </c>
    </row>
    <row r="4760" spans="1:7" x14ac:dyDescent="0.35">
      <c r="A4760">
        <v>2018</v>
      </c>
      <c r="B4760" t="s">
        <v>48</v>
      </c>
      <c r="C4760" t="s">
        <v>56</v>
      </c>
      <c r="D4760" t="s">
        <v>57</v>
      </c>
      <c r="E4760" t="s">
        <v>98</v>
      </c>
      <c r="F4760" t="s">
        <v>11</v>
      </c>
      <c r="G4760" s="35">
        <v>4</v>
      </c>
    </row>
    <row r="4761" spans="1:7" x14ac:dyDescent="0.35">
      <c r="A4761" s="3">
        <v>2018</v>
      </c>
      <c r="B4761" t="s">
        <v>48</v>
      </c>
      <c r="C4761" t="s">
        <v>60</v>
      </c>
      <c r="D4761" t="s">
        <v>61</v>
      </c>
      <c r="E4761" t="s">
        <v>98</v>
      </c>
      <c r="F4761" t="s">
        <v>11</v>
      </c>
    </row>
    <row r="4762" spans="1:7" x14ac:dyDescent="0.35">
      <c r="A4762">
        <v>2018</v>
      </c>
      <c r="B4762" t="s">
        <v>48</v>
      </c>
      <c r="C4762" t="s">
        <v>60</v>
      </c>
      <c r="D4762" t="s">
        <v>61</v>
      </c>
      <c r="E4762" t="s">
        <v>98</v>
      </c>
      <c r="F4762" t="s">
        <v>11</v>
      </c>
    </row>
    <row r="4763" spans="1:7" x14ac:dyDescent="0.35">
      <c r="A4763" s="3">
        <v>2018</v>
      </c>
      <c r="B4763" t="s">
        <v>48</v>
      </c>
      <c r="C4763" t="s">
        <v>62</v>
      </c>
      <c r="D4763" t="s">
        <v>63</v>
      </c>
      <c r="E4763" t="s">
        <v>98</v>
      </c>
      <c r="F4763" t="s">
        <v>11</v>
      </c>
    </row>
    <row r="4764" spans="1:7" x14ac:dyDescent="0.35">
      <c r="A4764">
        <v>2018</v>
      </c>
      <c r="B4764" t="s">
        <v>64</v>
      </c>
      <c r="C4764" t="s">
        <v>65</v>
      </c>
      <c r="D4764" t="s">
        <v>66</v>
      </c>
      <c r="E4764" t="s">
        <v>98</v>
      </c>
      <c r="F4764" t="s">
        <v>11</v>
      </c>
      <c r="G4764" s="35">
        <v>176</v>
      </c>
    </row>
    <row r="4765" spans="1:7" x14ac:dyDescent="0.35">
      <c r="A4765" s="3">
        <v>2018</v>
      </c>
      <c r="B4765" t="s">
        <v>64</v>
      </c>
      <c r="C4765" t="s">
        <v>67</v>
      </c>
      <c r="D4765" t="s">
        <v>68</v>
      </c>
      <c r="E4765" t="s">
        <v>98</v>
      </c>
      <c r="F4765" t="s">
        <v>11</v>
      </c>
      <c r="G4765" s="35">
        <v>384</v>
      </c>
    </row>
    <row r="4766" spans="1:7" x14ac:dyDescent="0.35">
      <c r="A4766">
        <v>2018</v>
      </c>
      <c r="B4766" t="s">
        <v>53</v>
      </c>
      <c r="C4766" t="s">
        <v>58</v>
      </c>
      <c r="D4766" t="s">
        <v>59</v>
      </c>
      <c r="E4766" t="s">
        <v>98</v>
      </c>
      <c r="F4766" t="s">
        <v>11</v>
      </c>
      <c r="G4766" s="35">
        <v>63</v>
      </c>
    </row>
    <row r="4767" spans="1:7" x14ac:dyDescent="0.35">
      <c r="A4767" s="3">
        <v>2018</v>
      </c>
      <c r="B4767" t="s">
        <v>53</v>
      </c>
      <c r="C4767" t="s">
        <v>58</v>
      </c>
      <c r="D4767" t="s">
        <v>59</v>
      </c>
      <c r="E4767" t="s">
        <v>98</v>
      </c>
      <c r="F4767" t="s">
        <v>11</v>
      </c>
      <c r="G4767" s="35">
        <v>20</v>
      </c>
    </row>
    <row r="4768" spans="1:7" x14ac:dyDescent="0.35">
      <c r="A4768">
        <v>2018</v>
      </c>
      <c r="B4768" t="s">
        <v>64</v>
      </c>
      <c r="C4768" t="s">
        <v>69</v>
      </c>
      <c r="D4768" t="s">
        <v>70</v>
      </c>
      <c r="E4768" t="s">
        <v>98</v>
      </c>
      <c r="F4768" t="s">
        <v>11</v>
      </c>
    </row>
    <row r="4769" spans="1:7" x14ac:dyDescent="0.35">
      <c r="A4769" s="3">
        <v>2018</v>
      </c>
      <c r="B4769" t="s">
        <v>64</v>
      </c>
      <c r="C4769" t="s">
        <v>71</v>
      </c>
      <c r="D4769" t="s">
        <v>72</v>
      </c>
      <c r="E4769" t="s">
        <v>98</v>
      </c>
      <c r="F4769" t="s">
        <v>11</v>
      </c>
    </row>
    <row r="4770" spans="1:7" x14ac:dyDescent="0.35">
      <c r="A4770">
        <v>2018</v>
      </c>
      <c r="B4770" t="s">
        <v>64</v>
      </c>
      <c r="C4770" t="s">
        <v>73</v>
      </c>
      <c r="D4770" t="s">
        <v>74</v>
      </c>
      <c r="E4770" t="s">
        <v>98</v>
      </c>
      <c r="F4770" t="s">
        <v>11</v>
      </c>
      <c r="G4770" s="35">
        <v>274</v>
      </c>
    </row>
    <row r="4771" spans="1:7" x14ac:dyDescent="0.35">
      <c r="A4771" s="3">
        <v>2018</v>
      </c>
      <c r="B4771" t="s">
        <v>64</v>
      </c>
      <c r="C4771" t="s">
        <v>75</v>
      </c>
      <c r="D4771" t="s">
        <v>76</v>
      </c>
      <c r="E4771" t="s">
        <v>98</v>
      </c>
      <c r="F4771" t="s">
        <v>11</v>
      </c>
      <c r="G4771" s="35">
        <v>114</v>
      </c>
    </row>
    <row r="4772" spans="1:7" x14ac:dyDescent="0.35">
      <c r="A4772">
        <v>2018</v>
      </c>
      <c r="B4772" t="s">
        <v>53</v>
      </c>
      <c r="C4772" t="s">
        <v>77</v>
      </c>
      <c r="D4772" t="s">
        <v>78</v>
      </c>
      <c r="E4772" t="s">
        <v>98</v>
      </c>
      <c r="F4772" t="s">
        <v>11</v>
      </c>
      <c r="G4772" s="35">
        <v>80</v>
      </c>
    </row>
    <row r="4773" spans="1:7" x14ac:dyDescent="0.35">
      <c r="A4773" s="3">
        <v>2018</v>
      </c>
      <c r="B4773" t="s">
        <v>15</v>
      </c>
      <c r="C4773" t="s">
        <v>51</v>
      </c>
      <c r="D4773" t="s">
        <v>52</v>
      </c>
      <c r="E4773" t="s">
        <v>98</v>
      </c>
      <c r="F4773" t="s">
        <v>11</v>
      </c>
      <c r="G4773" s="35">
        <v>32</v>
      </c>
    </row>
    <row r="4774" spans="1:7" x14ac:dyDescent="0.35">
      <c r="A4774">
        <v>2018</v>
      </c>
      <c r="B4774" t="s">
        <v>15</v>
      </c>
      <c r="C4774" t="s">
        <v>79</v>
      </c>
      <c r="D4774" t="s">
        <v>80</v>
      </c>
      <c r="E4774" t="s">
        <v>98</v>
      </c>
      <c r="F4774" t="s">
        <v>11</v>
      </c>
      <c r="G4774" s="35">
        <v>32</v>
      </c>
    </row>
    <row r="4775" spans="1:7" x14ac:dyDescent="0.35">
      <c r="A4775" s="3">
        <v>2018</v>
      </c>
      <c r="B4775" t="s">
        <v>15</v>
      </c>
      <c r="C4775" t="s">
        <v>81</v>
      </c>
      <c r="D4775" t="s">
        <v>82</v>
      </c>
      <c r="E4775" t="s">
        <v>98</v>
      </c>
      <c r="F4775" t="s">
        <v>11</v>
      </c>
      <c r="G4775" s="35">
        <v>181</v>
      </c>
    </row>
    <row r="4776" spans="1:7" x14ac:dyDescent="0.35">
      <c r="A4776">
        <v>2018</v>
      </c>
      <c r="B4776" t="s">
        <v>15</v>
      </c>
      <c r="C4776" t="s">
        <v>83</v>
      </c>
      <c r="D4776" t="s">
        <v>84</v>
      </c>
      <c r="E4776" t="s">
        <v>98</v>
      </c>
      <c r="F4776" t="s">
        <v>11</v>
      </c>
    </row>
    <row r="4777" spans="1:7" x14ac:dyDescent="0.35">
      <c r="A4777" s="3">
        <v>2018</v>
      </c>
      <c r="B4777" t="s">
        <v>15</v>
      </c>
      <c r="C4777" t="s">
        <v>16</v>
      </c>
      <c r="D4777" t="s">
        <v>17</v>
      </c>
      <c r="E4777" t="s">
        <v>98</v>
      </c>
      <c r="F4777" t="s">
        <v>11</v>
      </c>
    </row>
    <row r="4778" spans="1:7" x14ac:dyDescent="0.35">
      <c r="A4778">
        <v>2018</v>
      </c>
      <c r="B4778" t="s">
        <v>15</v>
      </c>
      <c r="C4778" t="s">
        <v>18</v>
      </c>
      <c r="D4778" t="s">
        <v>19</v>
      </c>
      <c r="E4778" t="s">
        <v>98</v>
      </c>
      <c r="F4778" t="s">
        <v>11</v>
      </c>
      <c r="G4778" s="35">
        <v>242</v>
      </c>
    </row>
    <row r="4779" spans="1:7" x14ac:dyDescent="0.35">
      <c r="A4779" s="3">
        <v>2018</v>
      </c>
      <c r="B4779" t="s">
        <v>7</v>
      </c>
      <c r="C4779" t="s">
        <v>20</v>
      </c>
      <c r="D4779" t="s">
        <v>21</v>
      </c>
      <c r="E4779" t="s">
        <v>98</v>
      </c>
      <c r="F4779" t="s">
        <v>11</v>
      </c>
      <c r="G4779" s="35">
        <v>12</v>
      </c>
    </row>
    <row r="4780" spans="1:7" x14ac:dyDescent="0.35">
      <c r="A4780">
        <v>2018</v>
      </c>
      <c r="B4780" t="s">
        <v>7</v>
      </c>
      <c r="C4780" t="s">
        <v>22</v>
      </c>
      <c r="D4780" t="s">
        <v>23</v>
      </c>
      <c r="E4780" t="s">
        <v>98</v>
      </c>
      <c r="F4780" t="s">
        <v>11</v>
      </c>
      <c r="G4780" s="35">
        <v>22</v>
      </c>
    </row>
    <row r="4781" spans="1:7" x14ac:dyDescent="0.35">
      <c r="A4781" s="3">
        <v>2018</v>
      </c>
      <c r="B4781" t="s">
        <v>7</v>
      </c>
      <c r="C4781" t="s">
        <v>24</v>
      </c>
      <c r="D4781" t="s">
        <v>25</v>
      </c>
      <c r="E4781" t="s">
        <v>98</v>
      </c>
      <c r="F4781" t="s">
        <v>11</v>
      </c>
      <c r="G4781" s="35">
        <v>23</v>
      </c>
    </row>
    <row r="4782" spans="1:7" x14ac:dyDescent="0.35">
      <c r="A4782" s="3">
        <v>2018</v>
      </c>
      <c r="B4782" t="s">
        <v>12</v>
      </c>
      <c r="C4782" t="s">
        <v>13</v>
      </c>
      <c r="D4782" t="s">
        <v>14</v>
      </c>
      <c r="E4782" t="s">
        <v>98</v>
      </c>
      <c r="F4782" t="s">
        <v>11</v>
      </c>
      <c r="G4782" s="35">
        <v>44</v>
      </c>
    </row>
    <row r="4783" spans="1:7" x14ac:dyDescent="0.35">
      <c r="A4783">
        <v>2018</v>
      </c>
      <c r="B4783" t="s">
        <v>7</v>
      </c>
      <c r="C4783" t="s">
        <v>26</v>
      </c>
      <c r="D4783" t="s">
        <v>27</v>
      </c>
      <c r="E4783" t="s">
        <v>98</v>
      </c>
      <c r="F4783" t="s">
        <v>11</v>
      </c>
      <c r="G4783" s="35">
        <v>121</v>
      </c>
    </row>
    <row r="4784" spans="1:7" x14ac:dyDescent="0.35">
      <c r="A4784" s="3">
        <v>2018</v>
      </c>
      <c r="B4784" t="s">
        <v>12</v>
      </c>
      <c r="C4784" t="s">
        <v>28</v>
      </c>
      <c r="D4784" t="s">
        <v>29</v>
      </c>
      <c r="E4784" t="s">
        <v>98</v>
      </c>
      <c r="F4784" t="s">
        <v>11</v>
      </c>
      <c r="G4784" s="35">
        <v>36</v>
      </c>
    </row>
    <row r="4785" spans="1:7" x14ac:dyDescent="0.35">
      <c r="A4785">
        <v>2018</v>
      </c>
      <c r="B4785" t="s">
        <v>12</v>
      </c>
      <c r="C4785" t="s">
        <v>30</v>
      </c>
      <c r="D4785" t="s">
        <v>31</v>
      </c>
      <c r="E4785" t="s">
        <v>98</v>
      </c>
      <c r="F4785" t="s">
        <v>11</v>
      </c>
      <c r="G4785" s="35">
        <v>10</v>
      </c>
    </row>
    <row r="4786" spans="1:7" x14ac:dyDescent="0.35">
      <c r="A4786" s="3">
        <v>2018</v>
      </c>
      <c r="B4786" t="s">
        <v>12</v>
      </c>
      <c r="C4786" t="s">
        <v>32</v>
      </c>
      <c r="D4786" t="s">
        <v>33</v>
      </c>
      <c r="E4786" t="s">
        <v>98</v>
      </c>
      <c r="F4786" t="s">
        <v>11</v>
      </c>
      <c r="G4786" s="35">
        <v>48</v>
      </c>
    </row>
    <row r="4787" spans="1:7" x14ac:dyDescent="0.35">
      <c r="A4787">
        <v>2018</v>
      </c>
      <c r="B4787" t="s">
        <v>12</v>
      </c>
      <c r="C4787" t="s">
        <v>34</v>
      </c>
      <c r="D4787" t="s">
        <v>35</v>
      </c>
      <c r="E4787" t="s">
        <v>98</v>
      </c>
      <c r="F4787" t="s">
        <v>11</v>
      </c>
      <c r="G4787" s="35">
        <v>317</v>
      </c>
    </row>
    <row r="4788" spans="1:7" x14ac:dyDescent="0.35">
      <c r="A4788" s="3">
        <v>2018</v>
      </c>
      <c r="B4788" t="s">
        <v>12</v>
      </c>
      <c r="C4788" t="s">
        <v>36</v>
      </c>
      <c r="D4788" t="s">
        <v>37</v>
      </c>
      <c r="E4788" t="s">
        <v>98</v>
      </c>
      <c r="F4788" t="s">
        <v>11</v>
      </c>
    </row>
    <row r="4789" spans="1:7" x14ac:dyDescent="0.35">
      <c r="A4789">
        <v>2018</v>
      </c>
      <c r="B4789" t="s">
        <v>12</v>
      </c>
      <c r="C4789" t="s">
        <v>38</v>
      </c>
      <c r="D4789" t="s">
        <v>39</v>
      </c>
      <c r="E4789" t="s">
        <v>98</v>
      </c>
      <c r="F4789" t="s">
        <v>11</v>
      </c>
      <c r="G4789" s="35">
        <v>98</v>
      </c>
    </row>
    <row r="4790" spans="1:7" x14ac:dyDescent="0.35">
      <c r="A4790" s="3">
        <v>2018</v>
      </c>
      <c r="B4790" t="s">
        <v>12</v>
      </c>
      <c r="C4790" t="s">
        <v>13</v>
      </c>
      <c r="D4790" t="s">
        <v>14</v>
      </c>
      <c r="E4790" t="s">
        <v>98</v>
      </c>
      <c r="F4790" t="s">
        <v>11</v>
      </c>
    </row>
    <row r="4791" spans="1:7" x14ac:dyDescent="0.35">
      <c r="A4791">
        <v>2018</v>
      </c>
      <c r="B4791" t="s">
        <v>12</v>
      </c>
      <c r="C4791" t="s">
        <v>40</v>
      </c>
      <c r="D4791" t="s">
        <v>41</v>
      </c>
      <c r="E4791" t="s">
        <v>98</v>
      </c>
      <c r="F4791" t="s">
        <v>11</v>
      </c>
      <c r="G4791" s="35">
        <v>4</v>
      </c>
    </row>
    <row r="4792" spans="1:7" x14ac:dyDescent="0.35">
      <c r="A4792" s="3">
        <v>2018</v>
      </c>
      <c r="B4792" t="s">
        <v>12</v>
      </c>
      <c r="C4792" t="s">
        <v>42</v>
      </c>
      <c r="D4792" t="s">
        <v>43</v>
      </c>
      <c r="E4792" t="s">
        <v>98</v>
      </c>
      <c r="F4792" t="s">
        <v>11</v>
      </c>
    </row>
    <row r="4793" spans="1:7" x14ac:dyDescent="0.35">
      <c r="A4793" s="3">
        <v>2018</v>
      </c>
      <c r="B4793" t="s">
        <v>12</v>
      </c>
      <c r="C4793" t="s">
        <v>44</v>
      </c>
      <c r="D4793" t="s">
        <v>45</v>
      </c>
      <c r="E4793" t="s">
        <v>98</v>
      </c>
      <c r="F4793" t="s">
        <v>11</v>
      </c>
    </row>
    <row r="4794" spans="1:7" x14ac:dyDescent="0.35">
      <c r="A4794">
        <v>2018</v>
      </c>
      <c r="B4794" t="s">
        <v>7</v>
      </c>
      <c r="C4794" t="s">
        <v>46</v>
      </c>
      <c r="D4794" t="s">
        <v>47</v>
      </c>
      <c r="E4794" t="s">
        <v>98</v>
      </c>
      <c r="F4794" t="s">
        <v>11</v>
      </c>
      <c r="G4794" s="35">
        <v>62</v>
      </c>
    </row>
    <row r="4795" spans="1:7" x14ac:dyDescent="0.35">
      <c r="A4795" s="3">
        <v>2018</v>
      </c>
      <c r="B4795" t="s">
        <v>48</v>
      </c>
      <c r="C4795" t="s">
        <v>49</v>
      </c>
      <c r="D4795" t="s">
        <v>50</v>
      </c>
      <c r="E4795" t="s">
        <v>98</v>
      </c>
      <c r="F4795" t="s">
        <v>11</v>
      </c>
      <c r="G4795" s="35">
        <v>10</v>
      </c>
    </row>
    <row r="4796" spans="1:7" x14ac:dyDescent="0.35">
      <c r="A4796" s="3">
        <v>2018</v>
      </c>
      <c r="B4796" t="s">
        <v>15</v>
      </c>
      <c r="C4796" t="s">
        <v>51</v>
      </c>
      <c r="D4796" t="s">
        <v>52</v>
      </c>
      <c r="E4796" t="s">
        <v>97</v>
      </c>
      <c r="F4796" t="s">
        <v>87</v>
      </c>
    </row>
    <row r="4797" spans="1:7" x14ac:dyDescent="0.35">
      <c r="A4797">
        <v>2018</v>
      </c>
      <c r="B4797" t="s">
        <v>7</v>
      </c>
      <c r="C4797" t="s">
        <v>8</v>
      </c>
      <c r="D4797" t="s">
        <v>9</v>
      </c>
      <c r="E4797" t="s">
        <v>97</v>
      </c>
      <c r="F4797" t="s">
        <v>87</v>
      </c>
      <c r="G4797" s="35">
        <v>11650</v>
      </c>
    </row>
    <row r="4798" spans="1:7" x14ac:dyDescent="0.35">
      <c r="A4798" s="3">
        <v>2018</v>
      </c>
      <c r="B4798" t="s">
        <v>12</v>
      </c>
      <c r="C4798" t="s">
        <v>13</v>
      </c>
      <c r="D4798" t="s">
        <v>14</v>
      </c>
      <c r="E4798" t="s">
        <v>97</v>
      </c>
      <c r="F4798" t="s">
        <v>87</v>
      </c>
    </row>
    <row r="4799" spans="1:7" x14ac:dyDescent="0.35">
      <c r="A4799">
        <v>2018</v>
      </c>
      <c r="B4799" t="s">
        <v>53</v>
      </c>
      <c r="C4799" t="s">
        <v>54</v>
      </c>
      <c r="D4799" t="s">
        <v>55</v>
      </c>
      <c r="E4799" t="s">
        <v>97</v>
      </c>
      <c r="F4799" t="s">
        <v>87</v>
      </c>
      <c r="G4799" s="35">
        <v>3425</v>
      </c>
    </row>
    <row r="4800" spans="1:7" x14ac:dyDescent="0.35">
      <c r="A4800">
        <v>2018</v>
      </c>
      <c r="B4800" t="s">
        <v>53</v>
      </c>
      <c r="C4800" t="s">
        <v>88</v>
      </c>
      <c r="D4800" t="s">
        <v>89</v>
      </c>
      <c r="E4800" t="s">
        <v>97</v>
      </c>
      <c r="F4800" t="s">
        <v>87</v>
      </c>
    </row>
    <row r="4801" spans="1:7" x14ac:dyDescent="0.35">
      <c r="A4801" s="3">
        <v>2018</v>
      </c>
      <c r="B4801" t="s">
        <v>53</v>
      </c>
      <c r="C4801" t="s">
        <v>58</v>
      </c>
      <c r="D4801" t="s">
        <v>59</v>
      </c>
      <c r="E4801" t="s">
        <v>97</v>
      </c>
      <c r="F4801" t="s">
        <v>87</v>
      </c>
      <c r="G4801" s="35">
        <v>1000</v>
      </c>
    </row>
    <row r="4802" spans="1:7" x14ac:dyDescent="0.35">
      <c r="A4802">
        <v>2018</v>
      </c>
      <c r="B4802" t="s">
        <v>48</v>
      </c>
      <c r="C4802" t="s">
        <v>56</v>
      </c>
      <c r="D4802" t="s">
        <v>57</v>
      </c>
      <c r="E4802" t="s">
        <v>97</v>
      </c>
      <c r="F4802" t="s">
        <v>87</v>
      </c>
      <c r="G4802" s="35">
        <v>200</v>
      </c>
    </row>
    <row r="4803" spans="1:7" x14ac:dyDescent="0.35">
      <c r="A4803" s="3">
        <v>2018</v>
      </c>
      <c r="B4803" t="s">
        <v>48</v>
      </c>
      <c r="C4803" t="s">
        <v>60</v>
      </c>
      <c r="D4803" t="s">
        <v>61</v>
      </c>
      <c r="E4803" t="s">
        <v>97</v>
      </c>
      <c r="F4803" t="s">
        <v>87</v>
      </c>
      <c r="G4803" s="35">
        <v>1380</v>
      </c>
    </row>
    <row r="4804" spans="1:7" x14ac:dyDescent="0.35">
      <c r="A4804">
        <v>2018</v>
      </c>
      <c r="B4804" t="s">
        <v>48</v>
      </c>
      <c r="C4804" t="s">
        <v>60</v>
      </c>
      <c r="D4804" t="s">
        <v>61</v>
      </c>
      <c r="E4804" t="s">
        <v>97</v>
      </c>
      <c r="F4804" t="s">
        <v>87</v>
      </c>
    </row>
    <row r="4805" spans="1:7" x14ac:dyDescent="0.35">
      <c r="A4805" s="3">
        <v>2018</v>
      </c>
      <c r="B4805" t="s">
        <v>48</v>
      </c>
      <c r="C4805" t="s">
        <v>62</v>
      </c>
      <c r="D4805" t="s">
        <v>63</v>
      </c>
      <c r="E4805" t="s">
        <v>97</v>
      </c>
      <c r="F4805" t="s">
        <v>87</v>
      </c>
    </row>
    <row r="4806" spans="1:7" x14ac:dyDescent="0.35">
      <c r="A4806">
        <v>2018</v>
      </c>
      <c r="B4806" t="s">
        <v>64</v>
      </c>
      <c r="C4806" t="s">
        <v>65</v>
      </c>
      <c r="D4806" t="s">
        <v>66</v>
      </c>
      <c r="E4806" t="s">
        <v>97</v>
      </c>
      <c r="F4806" t="s">
        <v>87</v>
      </c>
      <c r="G4806" s="35">
        <v>2200</v>
      </c>
    </row>
    <row r="4807" spans="1:7" x14ac:dyDescent="0.35">
      <c r="A4807" s="3">
        <v>2018</v>
      </c>
      <c r="B4807" t="s">
        <v>64</v>
      </c>
      <c r="C4807" t="s">
        <v>67</v>
      </c>
      <c r="D4807" t="s">
        <v>68</v>
      </c>
      <c r="E4807" t="s">
        <v>97</v>
      </c>
      <c r="F4807" t="s">
        <v>87</v>
      </c>
      <c r="G4807" s="35">
        <v>5510</v>
      </c>
    </row>
    <row r="4808" spans="1:7" x14ac:dyDescent="0.35">
      <c r="A4808">
        <v>2018</v>
      </c>
      <c r="B4808" t="s">
        <v>53</v>
      </c>
      <c r="C4808" t="s">
        <v>58</v>
      </c>
      <c r="D4808" t="s">
        <v>59</v>
      </c>
      <c r="E4808" t="s">
        <v>97</v>
      </c>
      <c r="F4808" t="s">
        <v>87</v>
      </c>
      <c r="G4808" s="35">
        <v>10920</v>
      </c>
    </row>
    <row r="4809" spans="1:7" x14ac:dyDescent="0.35">
      <c r="A4809" s="3">
        <v>2018</v>
      </c>
      <c r="B4809" t="s">
        <v>53</v>
      </c>
      <c r="C4809" t="s">
        <v>58</v>
      </c>
      <c r="D4809" t="s">
        <v>59</v>
      </c>
      <c r="E4809" t="s">
        <v>97</v>
      </c>
      <c r="F4809" t="s">
        <v>87</v>
      </c>
      <c r="G4809" s="35">
        <v>4485</v>
      </c>
    </row>
    <row r="4810" spans="1:7" x14ac:dyDescent="0.35">
      <c r="A4810">
        <v>2018</v>
      </c>
      <c r="B4810" t="s">
        <v>64</v>
      </c>
      <c r="C4810" t="s">
        <v>69</v>
      </c>
      <c r="D4810" t="s">
        <v>70</v>
      </c>
      <c r="E4810" t="s">
        <v>97</v>
      </c>
      <c r="F4810" t="s">
        <v>87</v>
      </c>
    </row>
    <row r="4811" spans="1:7" x14ac:dyDescent="0.35">
      <c r="A4811" s="3">
        <v>2018</v>
      </c>
      <c r="B4811" t="s">
        <v>64</v>
      </c>
      <c r="C4811" t="s">
        <v>71</v>
      </c>
      <c r="D4811" t="s">
        <v>72</v>
      </c>
      <c r="E4811" t="s">
        <v>97</v>
      </c>
      <c r="F4811" t="s">
        <v>87</v>
      </c>
    </row>
    <row r="4812" spans="1:7" x14ac:dyDescent="0.35">
      <c r="A4812">
        <v>2018</v>
      </c>
      <c r="B4812" t="s">
        <v>64</v>
      </c>
      <c r="C4812" t="s">
        <v>73</v>
      </c>
      <c r="D4812" t="s">
        <v>74</v>
      </c>
      <c r="E4812" t="s">
        <v>97</v>
      </c>
      <c r="F4812" t="s">
        <v>87</v>
      </c>
      <c r="G4812" s="35">
        <v>15350</v>
      </c>
    </row>
    <row r="4813" spans="1:7" x14ac:dyDescent="0.35">
      <c r="A4813" s="3">
        <v>2018</v>
      </c>
      <c r="B4813" t="s">
        <v>64</v>
      </c>
      <c r="C4813" t="s">
        <v>75</v>
      </c>
      <c r="D4813" t="s">
        <v>76</v>
      </c>
      <c r="E4813" t="s">
        <v>97</v>
      </c>
      <c r="F4813" t="s">
        <v>87</v>
      </c>
      <c r="G4813" s="35">
        <v>5200</v>
      </c>
    </row>
    <row r="4814" spans="1:7" x14ac:dyDescent="0.35">
      <c r="A4814">
        <v>2018</v>
      </c>
      <c r="B4814" t="s">
        <v>53</v>
      </c>
      <c r="C4814" t="s">
        <v>77</v>
      </c>
      <c r="D4814" t="s">
        <v>78</v>
      </c>
      <c r="E4814" t="s">
        <v>97</v>
      </c>
      <c r="F4814" t="s">
        <v>87</v>
      </c>
      <c r="G4814" s="35">
        <v>660</v>
      </c>
    </row>
    <row r="4815" spans="1:7" x14ac:dyDescent="0.35">
      <c r="A4815" s="3">
        <v>2018</v>
      </c>
      <c r="B4815" t="s">
        <v>15</v>
      </c>
      <c r="C4815" t="s">
        <v>51</v>
      </c>
      <c r="D4815" t="s">
        <v>52</v>
      </c>
      <c r="E4815" t="s">
        <v>97</v>
      </c>
      <c r="F4815" t="s">
        <v>87</v>
      </c>
    </row>
    <row r="4816" spans="1:7" x14ac:dyDescent="0.35">
      <c r="A4816">
        <v>2018</v>
      </c>
      <c r="B4816" t="s">
        <v>15</v>
      </c>
      <c r="C4816" t="s">
        <v>79</v>
      </c>
      <c r="D4816" t="s">
        <v>80</v>
      </c>
      <c r="E4816" t="s">
        <v>97</v>
      </c>
      <c r="F4816" t="s">
        <v>87</v>
      </c>
      <c r="G4816" s="35">
        <v>13000</v>
      </c>
    </row>
    <row r="4817" spans="1:7" x14ac:dyDescent="0.35">
      <c r="A4817" s="3">
        <v>2018</v>
      </c>
      <c r="B4817" t="s">
        <v>15</v>
      </c>
      <c r="C4817" t="s">
        <v>81</v>
      </c>
      <c r="D4817" t="s">
        <v>82</v>
      </c>
      <c r="E4817" t="s">
        <v>97</v>
      </c>
      <c r="F4817" t="s">
        <v>87</v>
      </c>
      <c r="G4817" s="35">
        <v>7500</v>
      </c>
    </row>
    <row r="4818" spans="1:7" x14ac:dyDescent="0.35">
      <c r="A4818">
        <v>2018</v>
      </c>
      <c r="B4818" t="s">
        <v>15</v>
      </c>
      <c r="C4818" t="s">
        <v>83</v>
      </c>
      <c r="D4818" t="s">
        <v>84</v>
      </c>
      <c r="E4818" t="s">
        <v>97</v>
      </c>
      <c r="F4818" t="s">
        <v>87</v>
      </c>
      <c r="G4818" s="35">
        <v>1000</v>
      </c>
    </row>
    <row r="4819" spans="1:7" x14ac:dyDescent="0.35">
      <c r="A4819" s="3">
        <v>2018</v>
      </c>
      <c r="B4819" t="s">
        <v>15</v>
      </c>
      <c r="C4819" t="s">
        <v>16</v>
      </c>
      <c r="D4819" t="s">
        <v>17</v>
      </c>
      <c r="E4819" t="s">
        <v>97</v>
      </c>
      <c r="F4819" t="s">
        <v>87</v>
      </c>
      <c r="G4819" s="35">
        <v>2000</v>
      </c>
    </row>
    <row r="4820" spans="1:7" x14ac:dyDescent="0.35">
      <c r="A4820">
        <v>2018</v>
      </c>
      <c r="B4820" t="s">
        <v>15</v>
      </c>
      <c r="C4820" t="s">
        <v>18</v>
      </c>
      <c r="D4820" t="s">
        <v>19</v>
      </c>
      <c r="E4820" t="s">
        <v>97</v>
      </c>
      <c r="F4820" t="s">
        <v>87</v>
      </c>
      <c r="G4820" s="35">
        <v>7450</v>
      </c>
    </row>
    <row r="4821" spans="1:7" x14ac:dyDescent="0.35">
      <c r="A4821" s="3">
        <v>2018</v>
      </c>
      <c r="B4821" t="s">
        <v>7</v>
      </c>
      <c r="C4821" t="s">
        <v>20</v>
      </c>
      <c r="D4821" t="s">
        <v>21</v>
      </c>
      <c r="E4821" t="s">
        <v>97</v>
      </c>
      <c r="F4821" t="s">
        <v>87</v>
      </c>
    </row>
    <row r="4822" spans="1:7" x14ac:dyDescent="0.35">
      <c r="A4822">
        <v>2018</v>
      </c>
      <c r="B4822" t="s">
        <v>7</v>
      </c>
      <c r="C4822" t="s">
        <v>22</v>
      </c>
      <c r="D4822" t="s">
        <v>23</v>
      </c>
      <c r="E4822" t="s">
        <v>97</v>
      </c>
      <c r="F4822" t="s">
        <v>87</v>
      </c>
      <c r="G4822" s="35">
        <v>4400</v>
      </c>
    </row>
    <row r="4823" spans="1:7" x14ac:dyDescent="0.35">
      <c r="A4823" s="3">
        <v>2018</v>
      </c>
      <c r="B4823" t="s">
        <v>7</v>
      </c>
      <c r="C4823" t="s">
        <v>24</v>
      </c>
      <c r="D4823" t="s">
        <v>25</v>
      </c>
      <c r="E4823" t="s">
        <v>97</v>
      </c>
      <c r="F4823" t="s">
        <v>87</v>
      </c>
      <c r="G4823" s="35">
        <v>3500</v>
      </c>
    </row>
    <row r="4824" spans="1:7" x14ac:dyDescent="0.35">
      <c r="A4824" s="3">
        <v>2018</v>
      </c>
      <c r="B4824" t="s">
        <v>12</v>
      </c>
      <c r="C4824" t="s">
        <v>13</v>
      </c>
      <c r="D4824" t="s">
        <v>14</v>
      </c>
      <c r="E4824" t="s">
        <v>97</v>
      </c>
      <c r="F4824" t="s">
        <v>87</v>
      </c>
    </row>
    <row r="4825" spans="1:7" x14ac:dyDescent="0.35">
      <c r="A4825">
        <v>2018</v>
      </c>
      <c r="B4825" t="s">
        <v>7</v>
      </c>
      <c r="C4825" t="s">
        <v>26</v>
      </c>
      <c r="D4825" t="s">
        <v>27</v>
      </c>
      <c r="E4825" t="s">
        <v>97</v>
      </c>
      <c r="F4825" t="s">
        <v>87</v>
      </c>
      <c r="G4825" s="35">
        <v>2250</v>
      </c>
    </row>
    <row r="4826" spans="1:7" x14ac:dyDescent="0.35">
      <c r="A4826" s="3">
        <v>2018</v>
      </c>
      <c r="B4826" t="s">
        <v>12</v>
      </c>
      <c r="C4826" t="s">
        <v>28</v>
      </c>
      <c r="D4826" t="s">
        <v>29</v>
      </c>
      <c r="E4826" t="s">
        <v>97</v>
      </c>
      <c r="F4826" t="s">
        <v>87</v>
      </c>
      <c r="G4826" s="35">
        <v>1000</v>
      </c>
    </row>
    <row r="4827" spans="1:7" x14ac:dyDescent="0.35">
      <c r="A4827">
        <v>2018</v>
      </c>
      <c r="B4827" t="s">
        <v>12</v>
      </c>
      <c r="C4827" t="s">
        <v>30</v>
      </c>
      <c r="D4827" t="s">
        <v>31</v>
      </c>
      <c r="E4827" t="s">
        <v>97</v>
      </c>
      <c r="F4827" t="s">
        <v>87</v>
      </c>
    </row>
    <row r="4828" spans="1:7" x14ac:dyDescent="0.35">
      <c r="A4828" s="3">
        <v>2018</v>
      </c>
      <c r="B4828" t="s">
        <v>12</v>
      </c>
      <c r="C4828" t="s">
        <v>32</v>
      </c>
      <c r="D4828" t="s">
        <v>33</v>
      </c>
      <c r="E4828" t="s">
        <v>97</v>
      </c>
      <c r="F4828" t="s">
        <v>87</v>
      </c>
    </row>
    <row r="4829" spans="1:7" x14ac:dyDescent="0.35">
      <c r="A4829">
        <v>2018</v>
      </c>
      <c r="B4829" t="s">
        <v>12</v>
      </c>
      <c r="C4829" t="s">
        <v>34</v>
      </c>
      <c r="D4829" t="s">
        <v>35</v>
      </c>
      <c r="E4829" t="s">
        <v>97</v>
      </c>
      <c r="F4829" t="s">
        <v>87</v>
      </c>
      <c r="G4829" s="35">
        <v>8510</v>
      </c>
    </row>
    <row r="4830" spans="1:7" x14ac:dyDescent="0.35">
      <c r="A4830" s="3">
        <v>2018</v>
      </c>
      <c r="B4830" t="s">
        <v>12</v>
      </c>
      <c r="C4830" t="s">
        <v>36</v>
      </c>
      <c r="D4830" t="s">
        <v>37</v>
      </c>
      <c r="E4830" t="s">
        <v>97</v>
      </c>
      <c r="F4830" t="s">
        <v>87</v>
      </c>
      <c r="G4830" s="35">
        <v>6800</v>
      </c>
    </row>
    <row r="4831" spans="1:7" x14ac:dyDescent="0.35">
      <c r="A4831">
        <v>2018</v>
      </c>
      <c r="B4831" t="s">
        <v>12</v>
      </c>
      <c r="C4831" t="s">
        <v>38</v>
      </c>
      <c r="D4831" t="s">
        <v>39</v>
      </c>
      <c r="E4831" t="s">
        <v>97</v>
      </c>
      <c r="F4831" t="s">
        <v>87</v>
      </c>
      <c r="G4831" s="35">
        <v>6000</v>
      </c>
    </row>
    <row r="4832" spans="1:7" x14ac:dyDescent="0.35">
      <c r="A4832" s="3">
        <v>2018</v>
      </c>
      <c r="B4832" t="s">
        <v>12</v>
      </c>
      <c r="C4832" t="s">
        <v>13</v>
      </c>
      <c r="D4832" t="s">
        <v>14</v>
      </c>
      <c r="E4832" t="s">
        <v>97</v>
      </c>
      <c r="F4832" t="s">
        <v>87</v>
      </c>
    </row>
    <row r="4833" spans="1:7" x14ac:dyDescent="0.35">
      <c r="A4833">
        <v>2018</v>
      </c>
      <c r="B4833" t="s">
        <v>12</v>
      </c>
      <c r="C4833" t="s">
        <v>40</v>
      </c>
      <c r="D4833" t="s">
        <v>41</v>
      </c>
      <c r="E4833" t="s">
        <v>97</v>
      </c>
      <c r="F4833" t="s">
        <v>87</v>
      </c>
    </row>
    <row r="4834" spans="1:7" x14ac:dyDescent="0.35">
      <c r="A4834" s="3">
        <v>2018</v>
      </c>
      <c r="B4834" t="s">
        <v>12</v>
      </c>
      <c r="C4834" t="s">
        <v>42</v>
      </c>
      <c r="D4834" t="s">
        <v>43</v>
      </c>
      <c r="E4834" t="s">
        <v>97</v>
      </c>
      <c r="F4834" t="s">
        <v>87</v>
      </c>
    </row>
    <row r="4835" spans="1:7" x14ac:dyDescent="0.35">
      <c r="A4835" s="3">
        <v>2018</v>
      </c>
      <c r="B4835" t="s">
        <v>12</v>
      </c>
      <c r="C4835" t="s">
        <v>44</v>
      </c>
      <c r="D4835" t="s">
        <v>45</v>
      </c>
      <c r="E4835" t="s">
        <v>97</v>
      </c>
      <c r="F4835" t="s">
        <v>87</v>
      </c>
    </row>
    <row r="4836" spans="1:7" x14ac:dyDescent="0.35">
      <c r="A4836">
        <v>2018</v>
      </c>
      <c r="B4836" t="s">
        <v>7</v>
      </c>
      <c r="C4836" t="s">
        <v>46</v>
      </c>
      <c r="D4836" t="s">
        <v>47</v>
      </c>
      <c r="E4836" t="s">
        <v>97</v>
      </c>
      <c r="F4836" t="s">
        <v>87</v>
      </c>
      <c r="G4836" s="35">
        <v>3000</v>
      </c>
    </row>
    <row r="4837" spans="1:7" x14ac:dyDescent="0.35">
      <c r="A4837" s="3">
        <v>2018</v>
      </c>
      <c r="B4837" t="s">
        <v>48</v>
      </c>
      <c r="C4837" t="s">
        <v>49</v>
      </c>
      <c r="D4837" t="s">
        <v>50</v>
      </c>
      <c r="E4837" t="s">
        <v>97</v>
      </c>
      <c r="F4837" t="s">
        <v>87</v>
      </c>
      <c r="G4837" s="35">
        <v>2300</v>
      </c>
    </row>
    <row r="4838" spans="1:7" x14ac:dyDescent="0.35">
      <c r="A4838" s="3">
        <v>2018</v>
      </c>
      <c r="B4838" t="s">
        <v>15</v>
      </c>
      <c r="C4838" t="s">
        <v>51</v>
      </c>
      <c r="D4838" t="s">
        <v>52</v>
      </c>
      <c r="E4838" t="s">
        <v>93</v>
      </c>
      <c r="F4838" t="s">
        <v>94</v>
      </c>
      <c r="G4838" s="35">
        <v>19103</v>
      </c>
    </row>
    <row r="4839" spans="1:7" x14ac:dyDescent="0.35">
      <c r="A4839">
        <v>2018</v>
      </c>
      <c r="B4839" t="s">
        <v>7</v>
      </c>
      <c r="C4839" t="s">
        <v>8</v>
      </c>
      <c r="D4839" t="s">
        <v>9</v>
      </c>
      <c r="E4839" t="s">
        <v>93</v>
      </c>
      <c r="F4839" t="s">
        <v>94</v>
      </c>
      <c r="G4839" s="35">
        <v>113685</v>
      </c>
    </row>
    <row r="4840" spans="1:7" x14ac:dyDescent="0.35">
      <c r="A4840" s="3">
        <v>2018</v>
      </c>
      <c r="B4840" t="s">
        <v>12</v>
      </c>
      <c r="C4840" t="s">
        <v>13</v>
      </c>
      <c r="D4840" t="s">
        <v>14</v>
      </c>
      <c r="E4840" t="s">
        <v>93</v>
      </c>
      <c r="F4840" t="s">
        <v>94</v>
      </c>
      <c r="G4840" s="35">
        <v>27404</v>
      </c>
    </row>
    <row r="4841" spans="1:7" x14ac:dyDescent="0.35">
      <c r="A4841">
        <v>2018</v>
      </c>
      <c r="B4841" t="s">
        <v>53</v>
      </c>
      <c r="C4841" t="s">
        <v>54</v>
      </c>
      <c r="D4841" t="s">
        <v>55</v>
      </c>
      <c r="E4841" t="s">
        <v>93</v>
      </c>
      <c r="F4841" t="s">
        <v>94</v>
      </c>
      <c r="G4841" s="35">
        <v>10723</v>
      </c>
    </row>
    <row r="4842" spans="1:7" x14ac:dyDescent="0.35">
      <c r="A4842">
        <v>2018</v>
      </c>
      <c r="B4842" t="s">
        <v>53</v>
      </c>
      <c r="C4842" t="s">
        <v>88</v>
      </c>
      <c r="D4842" t="s">
        <v>89</v>
      </c>
      <c r="E4842" t="s">
        <v>93</v>
      </c>
      <c r="F4842" t="s">
        <v>94</v>
      </c>
      <c r="G4842" s="35">
        <v>33</v>
      </c>
    </row>
    <row r="4843" spans="1:7" x14ac:dyDescent="0.35">
      <c r="A4843" s="3">
        <v>2018</v>
      </c>
      <c r="B4843" t="s">
        <v>53</v>
      </c>
      <c r="C4843" t="s">
        <v>58</v>
      </c>
      <c r="D4843" t="s">
        <v>59</v>
      </c>
      <c r="E4843" t="s">
        <v>93</v>
      </c>
      <c r="F4843" t="s">
        <v>94</v>
      </c>
      <c r="G4843" s="35">
        <v>2823</v>
      </c>
    </row>
    <row r="4844" spans="1:7" x14ac:dyDescent="0.35">
      <c r="A4844">
        <v>2018</v>
      </c>
      <c r="B4844" t="s">
        <v>48</v>
      </c>
      <c r="C4844" t="s">
        <v>56</v>
      </c>
      <c r="D4844" t="s">
        <v>57</v>
      </c>
      <c r="E4844" t="s">
        <v>93</v>
      </c>
      <c r="F4844" t="s">
        <v>94</v>
      </c>
      <c r="G4844" s="35">
        <v>2966</v>
      </c>
    </row>
    <row r="4845" spans="1:7" x14ac:dyDescent="0.35">
      <c r="A4845" s="3">
        <v>2018</v>
      </c>
      <c r="B4845" t="s">
        <v>48</v>
      </c>
      <c r="C4845" t="s">
        <v>60</v>
      </c>
      <c r="D4845" t="s">
        <v>61</v>
      </c>
      <c r="E4845" t="s">
        <v>93</v>
      </c>
      <c r="F4845" t="s">
        <v>94</v>
      </c>
      <c r="G4845" s="35">
        <v>9993</v>
      </c>
    </row>
    <row r="4846" spans="1:7" x14ac:dyDescent="0.35">
      <c r="A4846">
        <v>2018</v>
      </c>
      <c r="B4846" t="s">
        <v>48</v>
      </c>
      <c r="C4846" t="s">
        <v>60</v>
      </c>
      <c r="D4846" t="s">
        <v>61</v>
      </c>
      <c r="E4846" t="s">
        <v>93</v>
      </c>
      <c r="F4846" t="s">
        <v>94</v>
      </c>
      <c r="G4846" s="35">
        <v>311</v>
      </c>
    </row>
    <row r="4847" spans="1:7" x14ac:dyDescent="0.35">
      <c r="A4847" s="3">
        <v>2018</v>
      </c>
      <c r="B4847" t="s">
        <v>48</v>
      </c>
      <c r="C4847" t="s">
        <v>62</v>
      </c>
      <c r="D4847" t="s">
        <v>63</v>
      </c>
      <c r="E4847" t="s">
        <v>93</v>
      </c>
      <c r="F4847" t="s">
        <v>94</v>
      </c>
      <c r="G4847" s="35">
        <v>2167</v>
      </c>
    </row>
    <row r="4848" spans="1:7" x14ac:dyDescent="0.35">
      <c r="A4848">
        <v>2018</v>
      </c>
      <c r="B4848" t="s">
        <v>64</v>
      </c>
      <c r="C4848" t="s">
        <v>65</v>
      </c>
      <c r="D4848" t="s">
        <v>66</v>
      </c>
      <c r="E4848" t="s">
        <v>93</v>
      </c>
      <c r="F4848" t="s">
        <v>94</v>
      </c>
      <c r="G4848" s="35">
        <v>2776</v>
      </c>
    </row>
    <row r="4849" spans="1:7" x14ac:dyDescent="0.35">
      <c r="A4849" s="3">
        <v>2018</v>
      </c>
      <c r="B4849" t="s">
        <v>64</v>
      </c>
      <c r="C4849" t="s">
        <v>67</v>
      </c>
      <c r="D4849" t="s">
        <v>68</v>
      </c>
      <c r="E4849" t="s">
        <v>93</v>
      </c>
      <c r="F4849" t="s">
        <v>94</v>
      </c>
      <c r="G4849" s="35">
        <v>28657</v>
      </c>
    </row>
    <row r="4850" spans="1:7" x14ac:dyDescent="0.35">
      <c r="A4850">
        <v>2018</v>
      </c>
      <c r="B4850" t="s">
        <v>53</v>
      </c>
      <c r="C4850" t="s">
        <v>58</v>
      </c>
      <c r="D4850" t="s">
        <v>59</v>
      </c>
      <c r="E4850" t="s">
        <v>93</v>
      </c>
      <c r="F4850" t="s">
        <v>94</v>
      </c>
      <c r="G4850" s="35">
        <v>19544</v>
      </c>
    </row>
    <row r="4851" spans="1:7" x14ac:dyDescent="0.35">
      <c r="A4851" s="3">
        <v>2018</v>
      </c>
      <c r="B4851" t="s">
        <v>53</v>
      </c>
      <c r="C4851" t="s">
        <v>58</v>
      </c>
      <c r="D4851" t="s">
        <v>59</v>
      </c>
      <c r="E4851" t="s">
        <v>93</v>
      </c>
      <c r="F4851" t="s">
        <v>94</v>
      </c>
      <c r="G4851" s="35">
        <v>33115</v>
      </c>
    </row>
    <row r="4852" spans="1:7" x14ac:dyDescent="0.35">
      <c r="A4852">
        <v>2018</v>
      </c>
      <c r="B4852" t="s">
        <v>64</v>
      </c>
      <c r="C4852" t="s">
        <v>69</v>
      </c>
      <c r="D4852" t="s">
        <v>70</v>
      </c>
      <c r="E4852" t="s">
        <v>93</v>
      </c>
      <c r="F4852" t="s">
        <v>94</v>
      </c>
      <c r="G4852" s="35">
        <v>1215</v>
      </c>
    </row>
    <row r="4853" spans="1:7" x14ac:dyDescent="0.35">
      <c r="A4853" s="3">
        <v>2018</v>
      </c>
      <c r="B4853" t="s">
        <v>64</v>
      </c>
      <c r="C4853" t="s">
        <v>71</v>
      </c>
      <c r="D4853" t="s">
        <v>72</v>
      </c>
      <c r="E4853" t="s">
        <v>93</v>
      </c>
      <c r="F4853" t="s">
        <v>94</v>
      </c>
      <c r="G4853" s="35">
        <v>1053</v>
      </c>
    </row>
    <row r="4854" spans="1:7" x14ac:dyDescent="0.35">
      <c r="A4854">
        <v>2018</v>
      </c>
      <c r="B4854" t="s">
        <v>64</v>
      </c>
      <c r="C4854" t="s">
        <v>73</v>
      </c>
      <c r="D4854" t="s">
        <v>74</v>
      </c>
      <c r="E4854" t="s">
        <v>93</v>
      </c>
      <c r="F4854" t="s">
        <v>94</v>
      </c>
      <c r="G4854" s="35">
        <v>32952</v>
      </c>
    </row>
    <row r="4855" spans="1:7" x14ac:dyDescent="0.35">
      <c r="A4855" s="3">
        <v>2018</v>
      </c>
      <c r="B4855" t="s">
        <v>64</v>
      </c>
      <c r="C4855" t="s">
        <v>75</v>
      </c>
      <c r="D4855" t="s">
        <v>76</v>
      </c>
      <c r="E4855" t="s">
        <v>93</v>
      </c>
      <c r="F4855" t="s">
        <v>94</v>
      </c>
      <c r="G4855" s="35">
        <v>62536</v>
      </c>
    </row>
    <row r="4856" spans="1:7" x14ac:dyDescent="0.35">
      <c r="A4856">
        <v>2018</v>
      </c>
      <c r="B4856" t="s">
        <v>53</v>
      </c>
      <c r="C4856" t="s">
        <v>77</v>
      </c>
      <c r="D4856" t="s">
        <v>78</v>
      </c>
      <c r="E4856" t="s">
        <v>93</v>
      </c>
      <c r="F4856" t="s">
        <v>94</v>
      </c>
      <c r="G4856" s="35">
        <v>30237</v>
      </c>
    </row>
    <row r="4857" spans="1:7" x14ac:dyDescent="0.35">
      <c r="A4857" s="3">
        <v>2018</v>
      </c>
      <c r="B4857" t="s">
        <v>15</v>
      </c>
      <c r="C4857" t="s">
        <v>51</v>
      </c>
      <c r="D4857" t="s">
        <v>52</v>
      </c>
      <c r="E4857" t="s">
        <v>93</v>
      </c>
      <c r="F4857" t="s">
        <v>94</v>
      </c>
      <c r="G4857" s="35">
        <v>13539</v>
      </c>
    </row>
    <row r="4858" spans="1:7" x14ac:dyDescent="0.35">
      <c r="A4858">
        <v>2018</v>
      </c>
      <c r="B4858" t="s">
        <v>15</v>
      </c>
      <c r="C4858" t="s">
        <v>79</v>
      </c>
      <c r="D4858" t="s">
        <v>80</v>
      </c>
      <c r="E4858" t="s">
        <v>93</v>
      </c>
      <c r="F4858" t="s">
        <v>94</v>
      </c>
      <c r="G4858" s="35">
        <v>11903</v>
      </c>
    </row>
    <row r="4859" spans="1:7" x14ac:dyDescent="0.35">
      <c r="A4859" s="3">
        <v>2018</v>
      </c>
      <c r="B4859" t="s">
        <v>15</v>
      </c>
      <c r="C4859" t="s">
        <v>81</v>
      </c>
      <c r="D4859" t="s">
        <v>82</v>
      </c>
      <c r="E4859" t="s">
        <v>93</v>
      </c>
      <c r="F4859" t="s">
        <v>94</v>
      </c>
      <c r="G4859" s="35">
        <v>31690</v>
      </c>
    </row>
    <row r="4860" spans="1:7" x14ac:dyDescent="0.35">
      <c r="A4860">
        <v>2018</v>
      </c>
      <c r="B4860" t="s">
        <v>15</v>
      </c>
      <c r="C4860" t="s">
        <v>83</v>
      </c>
      <c r="D4860" t="s">
        <v>84</v>
      </c>
      <c r="E4860" t="s">
        <v>93</v>
      </c>
      <c r="F4860" t="s">
        <v>94</v>
      </c>
      <c r="G4860" s="35">
        <v>11609</v>
      </c>
    </row>
    <row r="4861" spans="1:7" x14ac:dyDescent="0.35">
      <c r="A4861" s="3">
        <v>2018</v>
      </c>
      <c r="B4861" t="s">
        <v>15</v>
      </c>
      <c r="C4861" t="s">
        <v>16</v>
      </c>
      <c r="D4861" t="s">
        <v>17</v>
      </c>
      <c r="E4861" t="s">
        <v>93</v>
      </c>
      <c r="F4861" t="s">
        <v>94</v>
      </c>
      <c r="G4861" s="35">
        <v>18524</v>
      </c>
    </row>
    <row r="4862" spans="1:7" x14ac:dyDescent="0.35">
      <c r="A4862">
        <v>2018</v>
      </c>
      <c r="B4862" t="s">
        <v>15</v>
      </c>
      <c r="C4862" t="s">
        <v>18</v>
      </c>
      <c r="D4862" t="s">
        <v>19</v>
      </c>
      <c r="E4862" t="s">
        <v>93</v>
      </c>
      <c r="F4862" t="s">
        <v>94</v>
      </c>
      <c r="G4862" s="35">
        <v>51466</v>
      </c>
    </row>
    <row r="4863" spans="1:7" x14ac:dyDescent="0.35">
      <c r="A4863" s="3">
        <v>2018</v>
      </c>
      <c r="B4863" t="s">
        <v>7</v>
      </c>
      <c r="C4863" t="s">
        <v>20</v>
      </c>
      <c r="D4863" t="s">
        <v>21</v>
      </c>
      <c r="E4863" t="s">
        <v>93</v>
      </c>
      <c r="F4863" t="s">
        <v>94</v>
      </c>
      <c r="G4863" s="35">
        <v>4118</v>
      </c>
    </row>
    <row r="4864" spans="1:7" x14ac:dyDescent="0.35">
      <c r="A4864">
        <v>2018</v>
      </c>
      <c r="B4864" t="s">
        <v>7</v>
      </c>
      <c r="C4864" t="s">
        <v>22</v>
      </c>
      <c r="D4864" t="s">
        <v>23</v>
      </c>
      <c r="E4864" t="s">
        <v>93</v>
      </c>
      <c r="F4864" t="s">
        <v>94</v>
      </c>
      <c r="G4864" s="35">
        <v>33441</v>
      </c>
    </row>
    <row r="4865" spans="1:7" x14ac:dyDescent="0.35">
      <c r="A4865" s="3">
        <v>2018</v>
      </c>
      <c r="B4865" t="s">
        <v>7</v>
      </c>
      <c r="C4865" t="s">
        <v>24</v>
      </c>
      <c r="D4865" t="s">
        <v>25</v>
      </c>
      <c r="E4865" t="s">
        <v>93</v>
      </c>
      <c r="F4865" t="s">
        <v>94</v>
      </c>
      <c r="G4865" s="35">
        <v>36980</v>
      </c>
    </row>
    <row r="4866" spans="1:7" x14ac:dyDescent="0.35">
      <c r="A4866" s="3">
        <v>2018</v>
      </c>
      <c r="B4866" t="s">
        <v>12</v>
      </c>
      <c r="C4866" t="s">
        <v>13</v>
      </c>
      <c r="D4866" t="s">
        <v>14</v>
      </c>
      <c r="E4866" t="s">
        <v>93</v>
      </c>
      <c r="F4866" t="s">
        <v>94</v>
      </c>
      <c r="G4866" s="35">
        <v>31154</v>
      </c>
    </row>
    <row r="4867" spans="1:7" x14ac:dyDescent="0.35">
      <c r="A4867">
        <v>2018</v>
      </c>
      <c r="B4867" t="s">
        <v>7</v>
      </c>
      <c r="C4867" t="s">
        <v>26</v>
      </c>
      <c r="D4867" t="s">
        <v>27</v>
      </c>
      <c r="E4867" t="s">
        <v>93</v>
      </c>
      <c r="F4867" t="s">
        <v>94</v>
      </c>
      <c r="G4867" s="35">
        <v>41754</v>
      </c>
    </row>
    <row r="4868" spans="1:7" x14ac:dyDescent="0.35">
      <c r="A4868" s="3">
        <v>2018</v>
      </c>
      <c r="B4868" t="s">
        <v>12</v>
      </c>
      <c r="C4868" t="s">
        <v>28</v>
      </c>
      <c r="D4868" t="s">
        <v>29</v>
      </c>
      <c r="E4868" t="s">
        <v>93</v>
      </c>
      <c r="F4868" t="s">
        <v>94</v>
      </c>
      <c r="G4868" s="35">
        <v>26741</v>
      </c>
    </row>
    <row r="4869" spans="1:7" x14ac:dyDescent="0.35">
      <c r="A4869">
        <v>2018</v>
      </c>
      <c r="B4869" t="s">
        <v>12</v>
      </c>
      <c r="C4869" t="s">
        <v>30</v>
      </c>
      <c r="D4869" t="s">
        <v>31</v>
      </c>
      <c r="E4869" t="s">
        <v>93</v>
      </c>
      <c r="F4869" t="s">
        <v>94</v>
      </c>
      <c r="G4869" s="35">
        <v>154</v>
      </c>
    </row>
    <row r="4870" spans="1:7" x14ac:dyDescent="0.35">
      <c r="A4870" s="3">
        <v>2018</v>
      </c>
      <c r="B4870" t="s">
        <v>12</v>
      </c>
      <c r="C4870" t="s">
        <v>32</v>
      </c>
      <c r="D4870" t="s">
        <v>33</v>
      </c>
      <c r="E4870" t="s">
        <v>93</v>
      </c>
      <c r="F4870" t="s">
        <v>94</v>
      </c>
      <c r="G4870" s="35">
        <v>2969</v>
      </c>
    </row>
    <row r="4871" spans="1:7" x14ac:dyDescent="0.35">
      <c r="A4871">
        <v>2018</v>
      </c>
      <c r="B4871" t="s">
        <v>12</v>
      </c>
      <c r="C4871" t="s">
        <v>34</v>
      </c>
      <c r="D4871" t="s">
        <v>35</v>
      </c>
      <c r="E4871" t="s">
        <v>93</v>
      </c>
      <c r="F4871" t="s">
        <v>94</v>
      </c>
      <c r="G4871" s="35">
        <v>34727</v>
      </c>
    </row>
    <row r="4872" spans="1:7" x14ac:dyDescent="0.35">
      <c r="A4872" s="3">
        <v>2018</v>
      </c>
      <c r="B4872" t="s">
        <v>12</v>
      </c>
      <c r="C4872" t="s">
        <v>36</v>
      </c>
      <c r="D4872" t="s">
        <v>37</v>
      </c>
      <c r="E4872" t="s">
        <v>93</v>
      </c>
      <c r="F4872" t="s">
        <v>94</v>
      </c>
      <c r="G4872" s="35">
        <v>12521</v>
      </c>
    </row>
    <row r="4873" spans="1:7" x14ac:dyDescent="0.35">
      <c r="A4873">
        <v>2018</v>
      </c>
      <c r="B4873" t="s">
        <v>12</v>
      </c>
      <c r="C4873" t="s">
        <v>38</v>
      </c>
      <c r="D4873" t="s">
        <v>39</v>
      </c>
      <c r="E4873" t="s">
        <v>93</v>
      </c>
      <c r="F4873" t="s">
        <v>94</v>
      </c>
      <c r="G4873" s="35">
        <v>15359</v>
      </c>
    </row>
    <row r="4874" spans="1:7" x14ac:dyDescent="0.35">
      <c r="A4874" s="3">
        <v>2018</v>
      </c>
      <c r="B4874" t="s">
        <v>12</v>
      </c>
      <c r="C4874" t="s">
        <v>13</v>
      </c>
      <c r="D4874" t="s">
        <v>14</v>
      </c>
      <c r="E4874" t="s">
        <v>93</v>
      </c>
      <c r="F4874" t="s">
        <v>94</v>
      </c>
      <c r="G4874" s="35">
        <v>892</v>
      </c>
    </row>
    <row r="4875" spans="1:7" x14ac:dyDescent="0.35">
      <c r="A4875">
        <v>2018</v>
      </c>
      <c r="B4875" t="s">
        <v>12</v>
      </c>
      <c r="C4875" t="s">
        <v>40</v>
      </c>
      <c r="D4875" t="s">
        <v>41</v>
      </c>
      <c r="E4875" t="s">
        <v>93</v>
      </c>
      <c r="F4875" t="s">
        <v>94</v>
      </c>
      <c r="G4875" s="35">
        <v>685</v>
      </c>
    </row>
    <row r="4876" spans="1:7" x14ac:dyDescent="0.35">
      <c r="A4876" s="3">
        <v>2018</v>
      </c>
      <c r="B4876" t="s">
        <v>12</v>
      </c>
      <c r="C4876" t="s">
        <v>42</v>
      </c>
      <c r="D4876" t="s">
        <v>43</v>
      </c>
      <c r="E4876" t="s">
        <v>93</v>
      </c>
      <c r="F4876" t="s">
        <v>94</v>
      </c>
    </row>
    <row r="4877" spans="1:7" x14ac:dyDescent="0.35">
      <c r="A4877" s="3">
        <v>2018</v>
      </c>
      <c r="B4877" t="s">
        <v>12</v>
      </c>
      <c r="C4877" t="s">
        <v>44</v>
      </c>
      <c r="D4877" t="s">
        <v>45</v>
      </c>
      <c r="E4877" t="s">
        <v>93</v>
      </c>
      <c r="F4877" t="s">
        <v>94</v>
      </c>
    </row>
    <row r="4878" spans="1:7" x14ac:dyDescent="0.35">
      <c r="A4878">
        <v>2018</v>
      </c>
      <c r="B4878" t="s">
        <v>7</v>
      </c>
      <c r="C4878" t="s">
        <v>46</v>
      </c>
      <c r="D4878" t="s">
        <v>47</v>
      </c>
      <c r="E4878" t="s">
        <v>93</v>
      </c>
      <c r="F4878" t="s">
        <v>94</v>
      </c>
      <c r="G4878" s="35">
        <v>33853</v>
      </c>
    </row>
    <row r="4879" spans="1:7" x14ac:dyDescent="0.35">
      <c r="A4879" s="3">
        <v>2018</v>
      </c>
      <c r="B4879" t="s">
        <v>48</v>
      </c>
      <c r="C4879" t="s">
        <v>49</v>
      </c>
      <c r="D4879" t="s">
        <v>50</v>
      </c>
      <c r="E4879" t="s">
        <v>93</v>
      </c>
      <c r="F4879" t="s">
        <v>94</v>
      </c>
      <c r="G4879" s="35">
        <v>39065</v>
      </c>
    </row>
    <row r="4880" spans="1:7" x14ac:dyDescent="0.35">
      <c r="A4880" s="3">
        <v>2018</v>
      </c>
      <c r="B4880" t="s">
        <v>15</v>
      </c>
      <c r="C4880" t="s">
        <v>51</v>
      </c>
      <c r="D4880" t="s">
        <v>52</v>
      </c>
      <c r="E4880" t="s">
        <v>92</v>
      </c>
      <c r="F4880" t="s">
        <v>91</v>
      </c>
    </row>
    <row r="4881" spans="1:7" x14ac:dyDescent="0.35">
      <c r="A4881">
        <v>2018</v>
      </c>
      <c r="B4881" t="s">
        <v>7</v>
      </c>
      <c r="C4881" t="s">
        <v>8</v>
      </c>
      <c r="D4881" t="s">
        <v>9</v>
      </c>
      <c r="E4881" t="s">
        <v>92</v>
      </c>
      <c r="F4881" t="s">
        <v>91</v>
      </c>
      <c r="G4881" s="35">
        <v>5391</v>
      </c>
    </row>
    <row r="4882" spans="1:7" x14ac:dyDescent="0.35">
      <c r="A4882" s="3">
        <v>2018</v>
      </c>
      <c r="B4882" t="s">
        <v>12</v>
      </c>
      <c r="C4882" t="s">
        <v>13</v>
      </c>
      <c r="D4882" t="s">
        <v>14</v>
      </c>
      <c r="E4882" t="s">
        <v>92</v>
      </c>
      <c r="F4882" t="s">
        <v>91</v>
      </c>
      <c r="G4882" s="35">
        <v>4624</v>
      </c>
    </row>
    <row r="4883" spans="1:7" x14ac:dyDescent="0.35">
      <c r="A4883">
        <v>2018</v>
      </c>
      <c r="B4883" t="s">
        <v>53</v>
      </c>
      <c r="C4883" t="s">
        <v>54</v>
      </c>
      <c r="D4883" t="s">
        <v>55</v>
      </c>
      <c r="E4883" t="s">
        <v>92</v>
      </c>
      <c r="F4883" t="s">
        <v>91</v>
      </c>
    </row>
    <row r="4884" spans="1:7" x14ac:dyDescent="0.35">
      <c r="A4884">
        <v>2018</v>
      </c>
      <c r="B4884" t="s">
        <v>53</v>
      </c>
      <c r="C4884" t="s">
        <v>88</v>
      </c>
      <c r="D4884" t="s">
        <v>89</v>
      </c>
      <c r="E4884" t="s">
        <v>92</v>
      </c>
      <c r="F4884" t="s">
        <v>91</v>
      </c>
    </row>
    <row r="4885" spans="1:7" x14ac:dyDescent="0.35">
      <c r="A4885" s="3">
        <v>2018</v>
      </c>
      <c r="B4885" t="s">
        <v>53</v>
      </c>
      <c r="C4885" t="s">
        <v>58</v>
      </c>
      <c r="D4885" t="s">
        <v>59</v>
      </c>
      <c r="E4885" t="s">
        <v>92</v>
      </c>
      <c r="F4885" t="s">
        <v>91</v>
      </c>
    </row>
    <row r="4886" spans="1:7" x14ac:dyDescent="0.35">
      <c r="A4886">
        <v>2018</v>
      </c>
      <c r="B4886" t="s">
        <v>48</v>
      </c>
      <c r="C4886" t="s">
        <v>56</v>
      </c>
      <c r="D4886" t="s">
        <v>57</v>
      </c>
      <c r="E4886" t="s">
        <v>92</v>
      </c>
      <c r="F4886" t="s">
        <v>91</v>
      </c>
    </row>
    <row r="4887" spans="1:7" x14ac:dyDescent="0.35">
      <c r="A4887" s="3">
        <v>2018</v>
      </c>
      <c r="B4887" t="s">
        <v>48</v>
      </c>
      <c r="C4887" t="s">
        <v>60</v>
      </c>
      <c r="D4887" t="s">
        <v>61</v>
      </c>
      <c r="E4887" t="s">
        <v>92</v>
      </c>
      <c r="F4887" t="s">
        <v>91</v>
      </c>
      <c r="G4887" s="35">
        <v>700</v>
      </c>
    </row>
    <row r="4888" spans="1:7" x14ac:dyDescent="0.35">
      <c r="A4888">
        <v>2018</v>
      </c>
      <c r="B4888" t="s">
        <v>48</v>
      </c>
      <c r="C4888" t="s">
        <v>60</v>
      </c>
      <c r="D4888" t="s">
        <v>61</v>
      </c>
      <c r="E4888" t="s">
        <v>92</v>
      </c>
      <c r="F4888" t="s">
        <v>91</v>
      </c>
    </row>
    <row r="4889" spans="1:7" x14ac:dyDescent="0.35">
      <c r="A4889" s="3">
        <v>2018</v>
      </c>
      <c r="B4889" t="s">
        <v>48</v>
      </c>
      <c r="C4889" t="s">
        <v>62</v>
      </c>
      <c r="D4889" t="s">
        <v>63</v>
      </c>
      <c r="E4889" t="s">
        <v>92</v>
      </c>
      <c r="F4889" t="s">
        <v>91</v>
      </c>
    </row>
    <row r="4890" spans="1:7" x14ac:dyDescent="0.35">
      <c r="A4890">
        <v>2018</v>
      </c>
      <c r="B4890" t="s">
        <v>64</v>
      </c>
      <c r="C4890" t="s">
        <v>65</v>
      </c>
      <c r="D4890" t="s">
        <v>66</v>
      </c>
      <c r="E4890" t="s">
        <v>92</v>
      </c>
      <c r="F4890" t="s">
        <v>91</v>
      </c>
    </row>
    <row r="4891" spans="1:7" x14ac:dyDescent="0.35">
      <c r="A4891" s="3">
        <v>2018</v>
      </c>
      <c r="B4891" t="s">
        <v>64</v>
      </c>
      <c r="C4891" t="s">
        <v>67</v>
      </c>
      <c r="D4891" t="s">
        <v>68</v>
      </c>
      <c r="E4891" t="s">
        <v>92</v>
      </c>
      <c r="F4891" t="s">
        <v>91</v>
      </c>
      <c r="G4891" s="35">
        <v>5551</v>
      </c>
    </row>
    <row r="4892" spans="1:7" x14ac:dyDescent="0.35">
      <c r="A4892">
        <v>2018</v>
      </c>
      <c r="B4892" t="s">
        <v>53</v>
      </c>
      <c r="C4892" t="s">
        <v>58</v>
      </c>
      <c r="D4892" t="s">
        <v>59</v>
      </c>
      <c r="E4892" t="s">
        <v>92</v>
      </c>
      <c r="F4892" t="s">
        <v>91</v>
      </c>
      <c r="G4892" s="35">
        <v>2280</v>
      </c>
    </row>
    <row r="4893" spans="1:7" x14ac:dyDescent="0.35">
      <c r="A4893" s="3">
        <v>2018</v>
      </c>
      <c r="B4893" t="s">
        <v>53</v>
      </c>
      <c r="C4893" t="s">
        <v>58</v>
      </c>
      <c r="D4893" t="s">
        <v>59</v>
      </c>
      <c r="E4893" t="s">
        <v>92</v>
      </c>
      <c r="F4893" t="s">
        <v>91</v>
      </c>
    </row>
    <row r="4894" spans="1:7" x14ac:dyDescent="0.35">
      <c r="A4894">
        <v>2018</v>
      </c>
      <c r="B4894" t="s">
        <v>64</v>
      </c>
      <c r="C4894" t="s">
        <v>69</v>
      </c>
      <c r="D4894" t="s">
        <v>70</v>
      </c>
      <c r="E4894" t="s">
        <v>92</v>
      </c>
      <c r="F4894" t="s">
        <v>91</v>
      </c>
    </row>
    <row r="4895" spans="1:7" x14ac:dyDescent="0.35">
      <c r="A4895" s="3">
        <v>2018</v>
      </c>
      <c r="B4895" t="s">
        <v>64</v>
      </c>
      <c r="C4895" t="s">
        <v>71</v>
      </c>
      <c r="D4895" t="s">
        <v>72</v>
      </c>
      <c r="E4895" t="s">
        <v>92</v>
      </c>
      <c r="F4895" t="s">
        <v>91</v>
      </c>
    </row>
    <row r="4896" spans="1:7" x14ac:dyDescent="0.35">
      <c r="A4896">
        <v>2018</v>
      </c>
      <c r="B4896" t="s">
        <v>64</v>
      </c>
      <c r="C4896" t="s">
        <v>73</v>
      </c>
      <c r="D4896" t="s">
        <v>74</v>
      </c>
      <c r="E4896" t="s">
        <v>92</v>
      </c>
      <c r="F4896" t="s">
        <v>91</v>
      </c>
      <c r="G4896" s="35">
        <v>3200</v>
      </c>
    </row>
    <row r="4897" spans="1:7" x14ac:dyDescent="0.35">
      <c r="A4897" s="3">
        <v>2018</v>
      </c>
      <c r="B4897" t="s">
        <v>64</v>
      </c>
      <c r="C4897" t="s">
        <v>75</v>
      </c>
      <c r="D4897" t="s">
        <v>76</v>
      </c>
      <c r="E4897" t="s">
        <v>92</v>
      </c>
      <c r="F4897" t="s">
        <v>91</v>
      </c>
    </row>
    <row r="4898" spans="1:7" x14ac:dyDescent="0.35">
      <c r="A4898">
        <v>2018</v>
      </c>
      <c r="B4898" t="s">
        <v>53</v>
      </c>
      <c r="C4898" t="s">
        <v>77</v>
      </c>
      <c r="D4898" t="s">
        <v>78</v>
      </c>
      <c r="E4898" t="s">
        <v>92</v>
      </c>
      <c r="F4898" t="s">
        <v>91</v>
      </c>
    </row>
    <row r="4899" spans="1:7" x14ac:dyDescent="0.35">
      <c r="A4899" s="3">
        <v>2018</v>
      </c>
      <c r="B4899" t="s">
        <v>15</v>
      </c>
      <c r="C4899" t="s">
        <v>51</v>
      </c>
      <c r="D4899" t="s">
        <v>52</v>
      </c>
      <c r="E4899" t="s">
        <v>92</v>
      </c>
      <c r="F4899" t="s">
        <v>91</v>
      </c>
    </row>
    <row r="4900" spans="1:7" x14ac:dyDescent="0.35">
      <c r="A4900">
        <v>2018</v>
      </c>
      <c r="B4900" t="s">
        <v>15</v>
      </c>
      <c r="C4900" t="s">
        <v>79</v>
      </c>
      <c r="D4900" t="s">
        <v>80</v>
      </c>
      <c r="E4900" t="s">
        <v>92</v>
      </c>
      <c r="F4900" t="s">
        <v>91</v>
      </c>
    </row>
    <row r="4901" spans="1:7" x14ac:dyDescent="0.35">
      <c r="A4901" s="3">
        <v>2018</v>
      </c>
      <c r="B4901" t="s">
        <v>15</v>
      </c>
      <c r="C4901" t="s">
        <v>81</v>
      </c>
      <c r="D4901" t="s">
        <v>82</v>
      </c>
      <c r="E4901" t="s">
        <v>92</v>
      </c>
      <c r="F4901" t="s">
        <v>91</v>
      </c>
      <c r="G4901" s="35">
        <v>19147</v>
      </c>
    </row>
    <row r="4902" spans="1:7" x14ac:dyDescent="0.35">
      <c r="A4902">
        <v>2018</v>
      </c>
      <c r="B4902" t="s">
        <v>15</v>
      </c>
      <c r="C4902" t="s">
        <v>83</v>
      </c>
      <c r="D4902" t="s">
        <v>84</v>
      </c>
      <c r="E4902" t="s">
        <v>92</v>
      </c>
      <c r="F4902" t="s">
        <v>91</v>
      </c>
    </row>
    <row r="4903" spans="1:7" x14ac:dyDescent="0.35">
      <c r="A4903" s="3">
        <v>2018</v>
      </c>
      <c r="B4903" t="s">
        <v>15</v>
      </c>
      <c r="C4903" t="s">
        <v>16</v>
      </c>
      <c r="D4903" t="s">
        <v>17</v>
      </c>
      <c r="E4903" t="s">
        <v>92</v>
      </c>
      <c r="F4903" t="s">
        <v>91</v>
      </c>
      <c r="G4903" s="35">
        <v>4110</v>
      </c>
    </row>
    <row r="4904" spans="1:7" x14ac:dyDescent="0.35">
      <c r="A4904">
        <v>2018</v>
      </c>
      <c r="B4904" t="s">
        <v>15</v>
      </c>
      <c r="C4904" t="s">
        <v>18</v>
      </c>
      <c r="D4904" t="s">
        <v>19</v>
      </c>
      <c r="E4904" t="s">
        <v>92</v>
      </c>
      <c r="F4904" t="s">
        <v>91</v>
      </c>
      <c r="G4904" s="35">
        <v>25</v>
      </c>
    </row>
    <row r="4905" spans="1:7" x14ac:dyDescent="0.35">
      <c r="A4905" s="3">
        <v>2018</v>
      </c>
      <c r="B4905" t="s">
        <v>7</v>
      </c>
      <c r="C4905" t="s">
        <v>20</v>
      </c>
      <c r="D4905" t="s">
        <v>21</v>
      </c>
      <c r="E4905" t="s">
        <v>92</v>
      </c>
      <c r="F4905" t="s">
        <v>91</v>
      </c>
    </row>
    <row r="4906" spans="1:7" x14ac:dyDescent="0.35">
      <c r="A4906">
        <v>2018</v>
      </c>
      <c r="B4906" t="s">
        <v>7</v>
      </c>
      <c r="C4906" t="s">
        <v>22</v>
      </c>
      <c r="D4906" t="s">
        <v>23</v>
      </c>
      <c r="E4906" t="s">
        <v>92</v>
      </c>
      <c r="F4906" t="s">
        <v>91</v>
      </c>
      <c r="G4906" s="35">
        <v>2580</v>
      </c>
    </row>
    <row r="4907" spans="1:7" x14ac:dyDescent="0.35">
      <c r="A4907" s="3">
        <v>2018</v>
      </c>
      <c r="B4907" t="s">
        <v>7</v>
      </c>
      <c r="C4907" t="s">
        <v>24</v>
      </c>
      <c r="D4907" t="s">
        <v>25</v>
      </c>
      <c r="E4907" t="s">
        <v>92</v>
      </c>
      <c r="F4907" t="s">
        <v>91</v>
      </c>
    </row>
    <row r="4908" spans="1:7" x14ac:dyDescent="0.35">
      <c r="A4908" s="3">
        <v>2018</v>
      </c>
      <c r="B4908" t="s">
        <v>12</v>
      </c>
      <c r="C4908" t="s">
        <v>13</v>
      </c>
      <c r="D4908" t="s">
        <v>14</v>
      </c>
      <c r="E4908" t="s">
        <v>92</v>
      </c>
      <c r="F4908" t="s">
        <v>91</v>
      </c>
    </row>
    <row r="4909" spans="1:7" x14ac:dyDescent="0.35">
      <c r="A4909">
        <v>2018</v>
      </c>
      <c r="B4909" t="s">
        <v>7</v>
      </c>
      <c r="C4909" t="s">
        <v>26</v>
      </c>
      <c r="D4909" t="s">
        <v>27</v>
      </c>
      <c r="E4909" t="s">
        <v>92</v>
      </c>
      <c r="F4909" t="s">
        <v>91</v>
      </c>
      <c r="G4909" s="35">
        <v>659</v>
      </c>
    </row>
    <row r="4910" spans="1:7" x14ac:dyDescent="0.35">
      <c r="A4910" s="3">
        <v>2018</v>
      </c>
      <c r="B4910" t="s">
        <v>12</v>
      </c>
      <c r="C4910" t="s">
        <v>28</v>
      </c>
      <c r="D4910" t="s">
        <v>29</v>
      </c>
      <c r="E4910" t="s">
        <v>92</v>
      </c>
      <c r="F4910" t="s">
        <v>91</v>
      </c>
      <c r="G4910" s="35">
        <v>9600</v>
      </c>
    </row>
    <row r="4911" spans="1:7" x14ac:dyDescent="0.35">
      <c r="A4911">
        <v>2018</v>
      </c>
      <c r="B4911" t="s">
        <v>12</v>
      </c>
      <c r="C4911" t="s">
        <v>30</v>
      </c>
      <c r="D4911" t="s">
        <v>31</v>
      </c>
      <c r="E4911" t="s">
        <v>92</v>
      </c>
      <c r="F4911" t="s">
        <v>91</v>
      </c>
    </row>
    <row r="4912" spans="1:7" x14ac:dyDescent="0.35">
      <c r="A4912" s="3">
        <v>2018</v>
      </c>
      <c r="B4912" t="s">
        <v>12</v>
      </c>
      <c r="C4912" t="s">
        <v>32</v>
      </c>
      <c r="D4912" t="s">
        <v>33</v>
      </c>
      <c r="E4912" t="s">
        <v>92</v>
      </c>
      <c r="F4912" t="s">
        <v>91</v>
      </c>
    </row>
    <row r="4913" spans="1:7" x14ac:dyDescent="0.35">
      <c r="A4913">
        <v>2018</v>
      </c>
      <c r="B4913" t="s">
        <v>12</v>
      </c>
      <c r="C4913" t="s">
        <v>34</v>
      </c>
      <c r="D4913" t="s">
        <v>35</v>
      </c>
      <c r="E4913" t="s">
        <v>92</v>
      </c>
      <c r="F4913" t="s">
        <v>91</v>
      </c>
    </row>
    <row r="4914" spans="1:7" x14ac:dyDescent="0.35">
      <c r="A4914" s="3">
        <v>2018</v>
      </c>
      <c r="B4914" t="s">
        <v>12</v>
      </c>
      <c r="C4914" t="s">
        <v>36</v>
      </c>
      <c r="D4914" t="s">
        <v>37</v>
      </c>
      <c r="E4914" t="s">
        <v>92</v>
      </c>
      <c r="F4914" t="s">
        <v>91</v>
      </c>
      <c r="G4914" s="35">
        <v>300</v>
      </c>
    </row>
    <row r="4915" spans="1:7" x14ac:dyDescent="0.35">
      <c r="A4915">
        <v>2018</v>
      </c>
      <c r="B4915" t="s">
        <v>12</v>
      </c>
      <c r="C4915" t="s">
        <v>38</v>
      </c>
      <c r="D4915" t="s">
        <v>39</v>
      </c>
      <c r="E4915" t="s">
        <v>92</v>
      </c>
      <c r="F4915" t="s">
        <v>91</v>
      </c>
    </row>
    <row r="4916" spans="1:7" x14ac:dyDescent="0.35">
      <c r="A4916" s="3">
        <v>2018</v>
      </c>
      <c r="B4916" t="s">
        <v>12</v>
      </c>
      <c r="C4916" t="s">
        <v>13</v>
      </c>
      <c r="D4916" t="s">
        <v>14</v>
      </c>
      <c r="E4916" t="s">
        <v>92</v>
      </c>
      <c r="F4916" t="s">
        <v>91</v>
      </c>
    </row>
    <row r="4917" spans="1:7" x14ac:dyDescent="0.35">
      <c r="A4917">
        <v>2018</v>
      </c>
      <c r="B4917" t="s">
        <v>12</v>
      </c>
      <c r="C4917" t="s">
        <v>40</v>
      </c>
      <c r="D4917" t="s">
        <v>41</v>
      </c>
      <c r="E4917" t="s">
        <v>92</v>
      </c>
      <c r="F4917" t="s">
        <v>91</v>
      </c>
    </row>
    <row r="4918" spans="1:7" x14ac:dyDescent="0.35">
      <c r="A4918" s="3">
        <v>2018</v>
      </c>
      <c r="B4918" t="s">
        <v>12</v>
      </c>
      <c r="C4918" t="s">
        <v>42</v>
      </c>
      <c r="D4918" t="s">
        <v>43</v>
      </c>
      <c r="E4918" t="s">
        <v>92</v>
      </c>
      <c r="F4918" t="s">
        <v>91</v>
      </c>
    </row>
    <row r="4919" spans="1:7" x14ac:dyDescent="0.35">
      <c r="A4919" s="3">
        <v>2018</v>
      </c>
      <c r="B4919" t="s">
        <v>12</v>
      </c>
      <c r="C4919" t="s">
        <v>44</v>
      </c>
      <c r="D4919" t="s">
        <v>45</v>
      </c>
      <c r="E4919" t="s">
        <v>92</v>
      </c>
      <c r="F4919" t="s">
        <v>91</v>
      </c>
    </row>
    <row r="4920" spans="1:7" x14ac:dyDescent="0.35">
      <c r="A4920">
        <v>2018</v>
      </c>
      <c r="B4920" t="s">
        <v>7</v>
      </c>
      <c r="C4920" t="s">
        <v>46</v>
      </c>
      <c r="D4920" t="s">
        <v>47</v>
      </c>
      <c r="E4920" t="s">
        <v>92</v>
      </c>
      <c r="F4920" t="s">
        <v>91</v>
      </c>
      <c r="G4920" s="35">
        <v>790</v>
      </c>
    </row>
    <row r="4921" spans="1:7" x14ac:dyDescent="0.35">
      <c r="A4921" s="3">
        <v>2018</v>
      </c>
      <c r="B4921" t="s">
        <v>48</v>
      </c>
      <c r="C4921" t="s">
        <v>49</v>
      </c>
      <c r="D4921" t="s">
        <v>50</v>
      </c>
      <c r="E4921" t="s">
        <v>92</v>
      </c>
      <c r="F4921" t="s">
        <v>91</v>
      </c>
    </row>
    <row r="4922" spans="1:7" x14ac:dyDescent="0.35">
      <c r="A4922" s="3">
        <v>2018</v>
      </c>
      <c r="B4922" t="s">
        <v>15</v>
      </c>
      <c r="C4922" t="s">
        <v>51</v>
      </c>
      <c r="D4922" t="s">
        <v>52</v>
      </c>
      <c r="E4922" t="s">
        <v>90</v>
      </c>
      <c r="F4922" t="s">
        <v>91</v>
      </c>
    </row>
    <row r="4923" spans="1:7" x14ac:dyDescent="0.35">
      <c r="A4923">
        <v>2018</v>
      </c>
      <c r="B4923" t="s">
        <v>7</v>
      </c>
      <c r="C4923" t="s">
        <v>8</v>
      </c>
      <c r="D4923" t="s">
        <v>9</v>
      </c>
      <c r="E4923" t="s">
        <v>90</v>
      </c>
      <c r="F4923" t="s">
        <v>91</v>
      </c>
      <c r="G4923" s="35">
        <v>370</v>
      </c>
    </row>
    <row r="4924" spans="1:7" x14ac:dyDescent="0.35">
      <c r="A4924" s="3">
        <v>2018</v>
      </c>
      <c r="B4924" t="s">
        <v>12</v>
      </c>
      <c r="C4924" t="s">
        <v>13</v>
      </c>
      <c r="D4924" t="s">
        <v>14</v>
      </c>
      <c r="E4924" t="s">
        <v>90</v>
      </c>
      <c r="F4924" t="s">
        <v>91</v>
      </c>
    </row>
    <row r="4925" spans="1:7" x14ac:dyDescent="0.35">
      <c r="A4925">
        <v>2018</v>
      </c>
      <c r="B4925" t="s">
        <v>53</v>
      </c>
      <c r="C4925" t="s">
        <v>54</v>
      </c>
      <c r="D4925" t="s">
        <v>55</v>
      </c>
      <c r="E4925" t="s">
        <v>90</v>
      </c>
      <c r="F4925" t="s">
        <v>91</v>
      </c>
    </row>
    <row r="4926" spans="1:7" x14ac:dyDescent="0.35">
      <c r="A4926">
        <v>2018</v>
      </c>
      <c r="B4926" t="s">
        <v>53</v>
      </c>
      <c r="C4926" t="s">
        <v>88</v>
      </c>
      <c r="D4926" t="s">
        <v>89</v>
      </c>
      <c r="E4926" t="s">
        <v>90</v>
      </c>
      <c r="F4926" t="s">
        <v>91</v>
      </c>
    </row>
    <row r="4927" spans="1:7" x14ac:dyDescent="0.35">
      <c r="A4927" s="3">
        <v>2018</v>
      </c>
      <c r="B4927" t="s">
        <v>53</v>
      </c>
      <c r="C4927" t="s">
        <v>58</v>
      </c>
      <c r="D4927" t="s">
        <v>59</v>
      </c>
      <c r="E4927" t="s">
        <v>90</v>
      </c>
      <c r="F4927" t="s">
        <v>91</v>
      </c>
    </row>
    <row r="4928" spans="1:7" x14ac:dyDescent="0.35">
      <c r="A4928">
        <v>2018</v>
      </c>
      <c r="B4928" t="s">
        <v>48</v>
      </c>
      <c r="C4928" t="s">
        <v>56</v>
      </c>
      <c r="D4928" t="s">
        <v>57</v>
      </c>
      <c r="E4928" t="s">
        <v>90</v>
      </c>
      <c r="F4928" t="s">
        <v>91</v>
      </c>
    </row>
    <row r="4929" spans="1:7" x14ac:dyDescent="0.35">
      <c r="A4929" s="3">
        <v>2018</v>
      </c>
      <c r="B4929" t="s">
        <v>48</v>
      </c>
      <c r="C4929" t="s">
        <v>60</v>
      </c>
      <c r="D4929" t="s">
        <v>61</v>
      </c>
      <c r="E4929" t="s">
        <v>90</v>
      </c>
      <c r="F4929" t="s">
        <v>91</v>
      </c>
    </row>
    <row r="4930" spans="1:7" x14ac:dyDescent="0.35">
      <c r="A4930">
        <v>2018</v>
      </c>
      <c r="B4930" t="s">
        <v>48</v>
      </c>
      <c r="C4930" t="s">
        <v>60</v>
      </c>
      <c r="D4930" t="s">
        <v>61</v>
      </c>
      <c r="E4930" t="s">
        <v>90</v>
      </c>
      <c r="F4930" t="s">
        <v>91</v>
      </c>
    </row>
    <row r="4931" spans="1:7" x14ac:dyDescent="0.35">
      <c r="A4931" s="3">
        <v>2018</v>
      </c>
      <c r="B4931" t="s">
        <v>48</v>
      </c>
      <c r="C4931" t="s">
        <v>62</v>
      </c>
      <c r="D4931" t="s">
        <v>63</v>
      </c>
      <c r="E4931" t="s">
        <v>90</v>
      </c>
      <c r="F4931" t="s">
        <v>91</v>
      </c>
    </row>
    <row r="4932" spans="1:7" x14ac:dyDescent="0.35">
      <c r="A4932">
        <v>2018</v>
      </c>
      <c r="B4932" t="s">
        <v>64</v>
      </c>
      <c r="C4932" t="s">
        <v>65</v>
      </c>
      <c r="D4932" t="s">
        <v>66</v>
      </c>
      <c r="E4932" t="s">
        <v>90</v>
      </c>
      <c r="F4932" t="s">
        <v>91</v>
      </c>
    </row>
    <row r="4933" spans="1:7" x14ac:dyDescent="0.35">
      <c r="A4933" s="3">
        <v>2018</v>
      </c>
      <c r="B4933" t="s">
        <v>64</v>
      </c>
      <c r="C4933" t="s">
        <v>67</v>
      </c>
      <c r="D4933" t="s">
        <v>68</v>
      </c>
      <c r="E4933" t="s">
        <v>90</v>
      </c>
      <c r="F4933" t="s">
        <v>91</v>
      </c>
    </row>
    <row r="4934" spans="1:7" x14ac:dyDescent="0.35">
      <c r="A4934">
        <v>2018</v>
      </c>
      <c r="B4934" t="s">
        <v>53</v>
      </c>
      <c r="C4934" t="s">
        <v>58</v>
      </c>
      <c r="D4934" t="s">
        <v>59</v>
      </c>
      <c r="E4934" t="s">
        <v>90</v>
      </c>
      <c r="F4934" t="s">
        <v>91</v>
      </c>
    </row>
    <row r="4935" spans="1:7" x14ac:dyDescent="0.35">
      <c r="A4935" s="3">
        <v>2018</v>
      </c>
      <c r="B4935" t="s">
        <v>53</v>
      </c>
      <c r="C4935" t="s">
        <v>58</v>
      </c>
      <c r="D4935" t="s">
        <v>59</v>
      </c>
      <c r="E4935" t="s">
        <v>90</v>
      </c>
      <c r="F4935" t="s">
        <v>91</v>
      </c>
    </row>
    <row r="4936" spans="1:7" x14ac:dyDescent="0.35">
      <c r="A4936">
        <v>2018</v>
      </c>
      <c r="B4936" t="s">
        <v>64</v>
      </c>
      <c r="C4936" t="s">
        <v>69</v>
      </c>
      <c r="D4936" t="s">
        <v>70</v>
      </c>
      <c r="E4936" t="s">
        <v>90</v>
      </c>
      <c r="F4936" t="s">
        <v>91</v>
      </c>
    </row>
    <row r="4937" spans="1:7" x14ac:dyDescent="0.35">
      <c r="A4937" s="3">
        <v>2018</v>
      </c>
      <c r="B4937" t="s">
        <v>64</v>
      </c>
      <c r="C4937" t="s">
        <v>71</v>
      </c>
      <c r="D4937" t="s">
        <v>72</v>
      </c>
      <c r="E4937" t="s">
        <v>90</v>
      </c>
      <c r="F4937" t="s">
        <v>91</v>
      </c>
    </row>
    <row r="4938" spans="1:7" x14ac:dyDescent="0.35">
      <c r="A4938">
        <v>2018</v>
      </c>
      <c r="B4938" t="s">
        <v>64</v>
      </c>
      <c r="C4938" t="s">
        <v>73</v>
      </c>
      <c r="D4938" t="s">
        <v>74</v>
      </c>
      <c r="E4938" t="s">
        <v>90</v>
      </c>
      <c r="F4938" t="s">
        <v>91</v>
      </c>
      <c r="G4938" s="35">
        <v>500</v>
      </c>
    </row>
    <row r="4939" spans="1:7" x14ac:dyDescent="0.35">
      <c r="A4939" s="3">
        <v>2018</v>
      </c>
      <c r="B4939" t="s">
        <v>64</v>
      </c>
      <c r="C4939" t="s">
        <v>75</v>
      </c>
      <c r="D4939" t="s">
        <v>76</v>
      </c>
      <c r="E4939" t="s">
        <v>90</v>
      </c>
      <c r="F4939" t="s">
        <v>91</v>
      </c>
    </row>
    <row r="4940" spans="1:7" x14ac:dyDescent="0.35">
      <c r="A4940">
        <v>2018</v>
      </c>
      <c r="B4940" t="s">
        <v>53</v>
      </c>
      <c r="C4940" t="s">
        <v>77</v>
      </c>
      <c r="D4940" t="s">
        <v>78</v>
      </c>
      <c r="E4940" t="s">
        <v>90</v>
      </c>
      <c r="F4940" t="s">
        <v>91</v>
      </c>
    </row>
    <row r="4941" spans="1:7" x14ac:dyDescent="0.35">
      <c r="A4941" s="3">
        <v>2018</v>
      </c>
      <c r="B4941" t="s">
        <v>15</v>
      </c>
      <c r="C4941" t="s">
        <v>51</v>
      </c>
      <c r="D4941" t="s">
        <v>52</v>
      </c>
      <c r="E4941" t="s">
        <v>90</v>
      </c>
      <c r="F4941" t="s">
        <v>91</v>
      </c>
    </row>
    <row r="4942" spans="1:7" x14ac:dyDescent="0.35">
      <c r="A4942">
        <v>2018</v>
      </c>
      <c r="B4942" t="s">
        <v>15</v>
      </c>
      <c r="C4942" t="s">
        <v>79</v>
      </c>
      <c r="D4942" t="s">
        <v>80</v>
      </c>
      <c r="E4942" t="s">
        <v>90</v>
      </c>
      <c r="F4942" t="s">
        <v>91</v>
      </c>
    </row>
    <row r="4943" spans="1:7" x14ac:dyDescent="0.35">
      <c r="A4943" s="3">
        <v>2018</v>
      </c>
      <c r="B4943" t="s">
        <v>15</v>
      </c>
      <c r="C4943" t="s">
        <v>81</v>
      </c>
      <c r="D4943" t="s">
        <v>82</v>
      </c>
      <c r="E4943" t="s">
        <v>90</v>
      </c>
      <c r="F4943" t="s">
        <v>91</v>
      </c>
      <c r="G4943" s="35">
        <v>700</v>
      </c>
    </row>
    <row r="4944" spans="1:7" x14ac:dyDescent="0.35">
      <c r="A4944">
        <v>2018</v>
      </c>
      <c r="B4944" t="s">
        <v>15</v>
      </c>
      <c r="C4944" t="s">
        <v>83</v>
      </c>
      <c r="D4944" t="s">
        <v>84</v>
      </c>
      <c r="E4944" t="s">
        <v>90</v>
      </c>
      <c r="F4944" t="s">
        <v>91</v>
      </c>
    </row>
    <row r="4945" spans="1:7" x14ac:dyDescent="0.35">
      <c r="A4945" s="3">
        <v>2018</v>
      </c>
      <c r="B4945" t="s">
        <v>15</v>
      </c>
      <c r="C4945" t="s">
        <v>16</v>
      </c>
      <c r="D4945" t="s">
        <v>17</v>
      </c>
      <c r="E4945" t="s">
        <v>90</v>
      </c>
      <c r="F4945" t="s">
        <v>91</v>
      </c>
    </row>
    <row r="4946" spans="1:7" x14ac:dyDescent="0.35">
      <c r="A4946">
        <v>2018</v>
      </c>
      <c r="B4946" t="s">
        <v>15</v>
      </c>
      <c r="C4946" t="s">
        <v>18</v>
      </c>
      <c r="D4946" t="s">
        <v>19</v>
      </c>
      <c r="E4946" t="s">
        <v>90</v>
      </c>
      <c r="F4946" t="s">
        <v>91</v>
      </c>
    </row>
    <row r="4947" spans="1:7" x14ac:dyDescent="0.35">
      <c r="A4947" s="3">
        <v>2018</v>
      </c>
      <c r="B4947" t="s">
        <v>7</v>
      </c>
      <c r="C4947" t="s">
        <v>20</v>
      </c>
      <c r="D4947" t="s">
        <v>21</v>
      </c>
      <c r="E4947" t="s">
        <v>90</v>
      </c>
      <c r="F4947" t="s">
        <v>91</v>
      </c>
    </row>
    <row r="4948" spans="1:7" x14ac:dyDescent="0.35">
      <c r="A4948">
        <v>2018</v>
      </c>
      <c r="B4948" t="s">
        <v>7</v>
      </c>
      <c r="C4948" t="s">
        <v>22</v>
      </c>
      <c r="D4948" t="s">
        <v>23</v>
      </c>
      <c r="E4948" t="s">
        <v>90</v>
      </c>
      <c r="F4948" t="s">
        <v>91</v>
      </c>
    </row>
    <row r="4949" spans="1:7" x14ac:dyDescent="0.35">
      <c r="A4949" s="3">
        <v>2018</v>
      </c>
      <c r="B4949" t="s">
        <v>7</v>
      </c>
      <c r="C4949" t="s">
        <v>24</v>
      </c>
      <c r="D4949" t="s">
        <v>25</v>
      </c>
      <c r="E4949" t="s">
        <v>90</v>
      </c>
      <c r="F4949" t="s">
        <v>91</v>
      </c>
    </row>
    <row r="4950" spans="1:7" x14ac:dyDescent="0.35">
      <c r="A4950" s="3">
        <v>2018</v>
      </c>
      <c r="B4950" t="s">
        <v>12</v>
      </c>
      <c r="C4950" t="s">
        <v>13</v>
      </c>
      <c r="D4950" t="s">
        <v>14</v>
      </c>
      <c r="E4950" t="s">
        <v>90</v>
      </c>
      <c r="F4950" t="s">
        <v>91</v>
      </c>
    </row>
    <row r="4951" spans="1:7" x14ac:dyDescent="0.35">
      <c r="A4951">
        <v>2018</v>
      </c>
      <c r="B4951" t="s">
        <v>7</v>
      </c>
      <c r="C4951" t="s">
        <v>26</v>
      </c>
      <c r="D4951" t="s">
        <v>27</v>
      </c>
      <c r="E4951" t="s">
        <v>90</v>
      </c>
      <c r="F4951" t="s">
        <v>91</v>
      </c>
      <c r="G4951" s="35">
        <v>1100</v>
      </c>
    </row>
    <row r="4952" spans="1:7" x14ac:dyDescent="0.35">
      <c r="A4952" s="3">
        <v>2018</v>
      </c>
      <c r="B4952" t="s">
        <v>12</v>
      </c>
      <c r="C4952" t="s">
        <v>28</v>
      </c>
      <c r="D4952" t="s">
        <v>29</v>
      </c>
      <c r="E4952" t="s">
        <v>90</v>
      </c>
      <c r="F4952" t="s">
        <v>91</v>
      </c>
    </row>
    <row r="4953" spans="1:7" x14ac:dyDescent="0.35">
      <c r="A4953">
        <v>2018</v>
      </c>
      <c r="B4953" t="s">
        <v>12</v>
      </c>
      <c r="C4953" t="s">
        <v>30</v>
      </c>
      <c r="D4953" t="s">
        <v>31</v>
      </c>
      <c r="E4953" t="s">
        <v>90</v>
      </c>
      <c r="F4953" t="s">
        <v>91</v>
      </c>
    </row>
    <row r="4954" spans="1:7" x14ac:dyDescent="0.35">
      <c r="A4954" s="3">
        <v>2018</v>
      </c>
      <c r="B4954" t="s">
        <v>12</v>
      </c>
      <c r="C4954" t="s">
        <v>32</v>
      </c>
      <c r="D4954" t="s">
        <v>33</v>
      </c>
      <c r="E4954" t="s">
        <v>90</v>
      </c>
      <c r="F4954" t="s">
        <v>91</v>
      </c>
    </row>
    <row r="4955" spans="1:7" x14ac:dyDescent="0.35">
      <c r="A4955">
        <v>2018</v>
      </c>
      <c r="B4955" t="s">
        <v>12</v>
      </c>
      <c r="C4955" t="s">
        <v>34</v>
      </c>
      <c r="D4955" t="s">
        <v>35</v>
      </c>
      <c r="E4955" t="s">
        <v>90</v>
      </c>
      <c r="F4955" t="s">
        <v>91</v>
      </c>
      <c r="G4955" s="35">
        <v>2200</v>
      </c>
    </row>
    <row r="4956" spans="1:7" x14ac:dyDescent="0.35">
      <c r="A4956" s="3">
        <v>2018</v>
      </c>
      <c r="B4956" t="s">
        <v>12</v>
      </c>
      <c r="C4956" t="s">
        <v>36</v>
      </c>
      <c r="D4956" t="s">
        <v>37</v>
      </c>
      <c r="E4956" t="s">
        <v>90</v>
      </c>
      <c r="F4956" t="s">
        <v>91</v>
      </c>
    </row>
    <row r="4957" spans="1:7" x14ac:dyDescent="0.35">
      <c r="A4957">
        <v>2018</v>
      </c>
      <c r="B4957" t="s">
        <v>12</v>
      </c>
      <c r="C4957" t="s">
        <v>38</v>
      </c>
      <c r="D4957" t="s">
        <v>39</v>
      </c>
      <c r="E4957" t="s">
        <v>90</v>
      </c>
      <c r="F4957" t="s">
        <v>91</v>
      </c>
    </row>
    <row r="4958" spans="1:7" x14ac:dyDescent="0.35">
      <c r="A4958" s="3">
        <v>2018</v>
      </c>
      <c r="B4958" t="s">
        <v>12</v>
      </c>
      <c r="C4958" t="s">
        <v>13</v>
      </c>
      <c r="D4958" t="s">
        <v>14</v>
      </c>
      <c r="E4958" t="s">
        <v>90</v>
      </c>
      <c r="F4958" t="s">
        <v>91</v>
      </c>
    </row>
    <row r="4959" spans="1:7" x14ac:dyDescent="0.35">
      <c r="A4959">
        <v>2018</v>
      </c>
      <c r="B4959" t="s">
        <v>12</v>
      </c>
      <c r="C4959" t="s">
        <v>40</v>
      </c>
      <c r="D4959" t="s">
        <v>41</v>
      </c>
      <c r="E4959" t="s">
        <v>90</v>
      </c>
      <c r="F4959" t="s">
        <v>91</v>
      </c>
      <c r="G4959" s="35">
        <v>235</v>
      </c>
    </row>
    <row r="4960" spans="1:7" x14ac:dyDescent="0.35">
      <c r="A4960" s="3">
        <v>2018</v>
      </c>
      <c r="B4960" t="s">
        <v>12</v>
      </c>
      <c r="C4960" t="s">
        <v>42</v>
      </c>
      <c r="D4960" t="s">
        <v>43</v>
      </c>
      <c r="E4960" t="s">
        <v>90</v>
      </c>
      <c r="F4960" t="s">
        <v>91</v>
      </c>
    </row>
    <row r="4961" spans="1:7" x14ac:dyDescent="0.35">
      <c r="A4961" s="3">
        <v>2018</v>
      </c>
      <c r="B4961" t="s">
        <v>12</v>
      </c>
      <c r="C4961" t="s">
        <v>44</v>
      </c>
      <c r="D4961" t="s">
        <v>45</v>
      </c>
      <c r="E4961" t="s">
        <v>90</v>
      </c>
      <c r="F4961" t="s">
        <v>91</v>
      </c>
    </row>
    <row r="4962" spans="1:7" x14ac:dyDescent="0.35">
      <c r="A4962">
        <v>2018</v>
      </c>
      <c r="B4962" t="s">
        <v>7</v>
      </c>
      <c r="C4962" t="s">
        <v>46</v>
      </c>
      <c r="D4962" t="s">
        <v>47</v>
      </c>
      <c r="E4962" t="s">
        <v>90</v>
      </c>
      <c r="F4962" t="s">
        <v>91</v>
      </c>
    </row>
    <row r="4963" spans="1:7" x14ac:dyDescent="0.35">
      <c r="A4963" s="3">
        <v>2018</v>
      </c>
      <c r="B4963" t="s">
        <v>48</v>
      </c>
      <c r="C4963" t="s">
        <v>49</v>
      </c>
      <c r="D4963" t="s">
        <v>50</v>
      </c>
      <c r="E4963" t="s">
        <v>90</v>
      </c>
      <c r="F4963" t="s">
        <v>91</v>
      </c>
    </row>
    <row r="4964" spans="1:7" x14ac:dyDescent="0.35">
      <c r="A4964" s="5">
        <v>2000</v>
      </c>
      <c r="B4964" s="5" t="s">
        <v>53</v>
      </c>
      <c r="C4964" s="5" t="s">
        <v>99</v>
      </c>
      <c r="D4964" s="5" t="s">
        <v>100</v>
      </c>
      <c r="E4964" s="5" t="s">
        <v>93</v>
      </c>
      <c r="F4964" s="5" t="s">
        <v>94</v>
      </c>
      <c r="G4964" s="35">
        <v>5679</v>
      </c>
    </row>
    <row r="4965" spans="1:7" x14ac:dyDescent="0.35">
      <c r="A4965" s="5">
        <v>2001</v>
      </c>
      <c r="B4965" s="5" t="s">
        <v>53</v>
      </c>
      <c r="C4965" s="5" t="s">
        <v>99</v>
      </c>
      <c r="D4965" s="5" t="s">
        <v>100</v>
      </c>
      <c r="E4965" s="5" t="s">
        <v>93</v>
      </c>
      <c r="F4965" s="5" t="s">
        <v>94</v>
      </c>
      <c r="G4965" s="35">
        <v>5678</v>
      </c>
    </row>
    <row r="4966" spans="1:7" x14ac:dyDescent="0.35">
      <c r="A4966" s="5">
        <v>2002</v>
      </c>
      <c r="B4966" s="5" t="s">
        <v>53</v>
      </c>
      <c r="C4966" s="5" t="s">
        <v>99</v>
      </c>
      <c r="D4966" s="5" t="s">
        <v>100</v>
      </c>
      <c r="E4966" s="5" t="s">
        <v>93</v>
      </c>
      <c r="F4966" s="5" t="s">
        <v>94</v>
      </c>
      <c r="G4966" s="35">
        <v>6416</v>
      </c>
    </row>
    <row r="4967" spans="1:7" x14ac:dyDescent="0.35">
      <c r="A4967" s="5">
        <v>2003</v>
      </c>
      <c r="B4967" s="5" t="s">
        <v>53</v>
      </c>
      <c r="C4967" s="5" t="s">
        <v>99</v>
      </c>
      <c r="D4967" s="5" t="s">
        <v>100</v>
      </c>
      <c r="E4967" s="5" t="s">
        <v>93</v>
      </c>
      <c r="F4967" s="5" t="s">
        <v>94</v>
      </c>
      <c r="G4967" s="35">
        <v>4075</v>
      </c>
    </row>
    <row r="4968" spans="1:7" x14ac:dyDescent="0.35">
      <c r="A4968" s="5">
        <v>2004</v>
      </c>
      <c r="B4968" s="5" t="s">
        <v>53</v>
      </c>
      <c r="C4968" s="5" t="s">
        <v>99</v>
      </c>
      <c r="D4968" s="5" t="s">
        <v>100</v>
      </c>
      <c r="E4968" s="5" t="s">
        <v>93</v>
      </c>
      <c r="F4968" s="5" t="s">
        <v>94</v>
      </c>
      <c r="G4968" s="35">
        <v>4708</v>
      </c>
    </row>
    <row r="4969" spans="1:7" x14ac:dyDescent="0.35">
      <c r="A4969" s="5">
        <v>2005</v>
      </c>
      <c r="B4969" s="5" t="s">
        <v>53</v>
      </c>
      <c r="C4969" s="5" t="s">
        <v>99</v>
      </c>
      <c r="D4969" s="5" t="s">
        <v>100</v>
      </c>
      <c r="E4969" s="5" t="s">
        <v>93</v>
      </c>
      <c r="F4969" s="5" t="s">
        <v>94</v>
      </c>
      <c r="G4969" s="35">
        <v>2677</v>
      </c>
    </row>
    <row r="4970" spans="1:7" x14ac:dyDescent="0.35">
      <c r="A4970" s="5">
        <v>2006</v>
      </c>
      <c r="B4970" s="5" t="s">
        <v>53</v>
      </c>
      <c r="C4970" s="5" t="s">
        <v>99</v>
      </c>
      <c r="D4970" s="5" t="s">
        <v>100</v>
      </c>
      <c r="E4970" s="5" t="s">
        <v>93</v>
      </c>
      <c r="F4970" s="5" t="s">
        <v>94</v>
      </c>
      <c r="G4970" s="35">
        <v>5252</v>
      </c>
    </row>
    <row r="4971" spans="1:7" x14ac:dyDescent="0.35">
      <c r="A4971" s="5">
        <v>2007</v>
      </c>
      <c r="B4971" s="5" t="s">
        <v>53</v>
      </c>
      <c r="C4971" s="5" t="s">
        <v>99</v>
      </c>
      <c r="D4971" s="5" t="s">
        <v>100</v>
      </c>
      <c r="E4971" s="5" t="s">
        <v>93</v>
      </c>
      <c r="F4971" s="5" t="s">
        <v>94</v>
      </c>
      <c r="G4971" s="35">
        <v>5327</v>
      </c>
    </row>
    <row r="4972" spans="1:7" x14ac:dyDescent="0.35">
      <c r="A4972" s="5">
        <v>2008</v>
      </c>
      <c r="B4972" s="5" t="s">
        <v>53</v>
      </c>
      <c r="C4972" s="5" t="s">
        <v>99</v>
      </c>
      <c r="D4972" s="5" t="s">
        <v>100</v>
      </c>
      <c r="E4972" s="5" t="s">
        <v>93</v>
      </c>
      <c r="F4972" s="5" t="s">
        <v>94</v>
      </c>
      <c r="G4972" s="35">
        <v>5666</v>
      </c>
    </row>
    <row r="4973" spans="1:7" x14ac:dyDescent="0.35">
      <c r="A4973" s="5">
        <v>2009</v>
      </c>
      <c r="B4973" s="5" t="s">
        <v>53</v>
      </c>
      <c r="C4973" s="5" t="s">
        <v>99</v>
      </c>
      <c r="D4973" s="5" t="s">
        <v>100</v>
      </c>
      <c r="E4973" s="5" t="s">
        <v>93</v>
      </c>
      <c r="F4973" s="5" t="s">
        <v>94</v>
      </c>
      <c r="G4973" s="35">
        <v>9674</v>
      </c>
    </row>
    <row r="4974" spans="1:7" x14ac:dyDescent="0.35">
      <c r="A4974" s="5">
        <v>2010</v>
      </c>
      <c r="B4974" s="5" t="s">
        <v>53</v>
      </c>
      <c r="C4974" s="5" t="s">
        <v>99</v>
      </c>
      <c r="D4974" s="5" t="s">
        <v>100</v>
      </c>
      <c r="E4974" s="5" t="s">
        <v>93</v>
      </c>
      <c r="F4974" s="5" t="s">
        <v>94</v>
      </c>
      <c r="G4974" s="35">
        <v>3354</v>
      </c>
    </row>
    <row r="4975" spans="1:7" x14ac:dyDescent="0.35">
      <c r="A4975" s="5">
        <v>2011</v>
      </c>
      <c r="B4975" s="5" t="s">
        <v>53</v>
      </c>
      <c r="C4975" s="5" t="s">
        <v>99</v>
      </c>
      <c r="D4975" s="5" t="s">
        <v>100</v>
      </c>
      <c r="E4975" s="5" t="s">
        <v>93</v>
      </c>
      <c r="F4975" s="5" t="s">
        <v>94</v>
      </c>
      <c r="G4975" s="35">
        <v>5716</v>
      </c>
    </row>
    <row r="4976" spans="1:7" x14ac:dyDescent="0.35">
      <c r="A4976" s="5">
        <v>2012</v>
      </c>
      <c r="B4976" s="5" t="s">
        <v>53</v>
      </c>
      <c r="C4976" s="5" t="s">
        <v>99</v>
      </c>
      <c r="D4976" s="5" t="s">
        <v>100</v>
      </c>
      <c r="E4976" s="5" t="s">
        <v>93</v>
      </c>
      <c r="F4976" s="5" t="s">
        <v>94</v>
      </c>
      <c r="G4976" s="35">
        <v>2973</v>
      </c>
    </row>
    <row r="4977" spans="1:7" x14ac:dyDescent="0.35">
      <c r="A4977" s="5">
        <v>2013</v>
      </c>
      <c r="B4977" s="5" t="s">
        <v>53</v>
      </c>
      <c r="C4977" s="5" t="s">
        <v>99</v>
      </c>
      <c r="D4977" s="5" t="s">
        <v>100</v>
      </c>
      <c r="E4977" s="5" t="s">
        <v>93</v>
      </c>
      <c r="F4977" s="5" t="s">
        <v>94</v>
      </c>
      <c r="G4977" s="35">
        <v>8810</v>
      </c>
    </row>
    <row r="4978" spans="1:7" x14ac:dyDescent="0.35">
      <c r="A4978" s="5">
        <v>2014</v>
      </c>
      <c r="B4978" s="5" t="s">
        <v>53</v>
      </c>
      <c r="C4978" s="5" t="s">
        <v>99</v>
      </c>
      <c r="D4978" s="5" t="s">
        <v>100</v>
      </c>
      <c r="E4978" s="5" t="s">
        <v>93</v>
      </c>
      <c r="F4978" s="5" t="s">
        <v>94</v>
      </c>
      <c r="G4978" s="35">
        <v>4614</v>
      </c>
    </row>
    <row r="4979" spans="1:7" x14ac:dyDescent="0.35">
      <c r="A4979" s="5">
        <v>2015</v>
      </c>
      <c r="B4979" s="5" t="s">
        <v>53</v>
      </c>
      <c r="C4979" s="5" t="s">
        <v>99</v>
      </c>
      <c r="D4979" s="5" t="s">
        <v>100</v>
      </c>
      <c r="E4979" s="5" t="s">
        <v>93</v>
      </c>
      <c r="F4979" s="5" t="s">
        <v>94</v>
      </c>
      <c r="G4979" s="35">
        <v>11803</v>
      </c>
    </row>
    <row r="4980" spans="1:7" x14ac:dyDescent="0.35">
      <c r="A4980" s="5">
        <v>2016</v>
      </c>
      <c r="B4980" s="5" t="s">
        <v>53</v>
      </c>
      <c r="C4980" s="5" t="s">
        <v>99</v>
      </c>
      <c r="D4980" s="5" t="s">
        <v>100</v>
      </c>
      <c r="E4980" s="5" t="s">
        <v>93</v>
      </c>
      <c r="F4980" s="5" t="s">
        <v>94</v>
      </c>
      <c r="G4980" s="35">
        <v>16714</v>
      </c>
    </row>
    <row r="4981" spans="1:7" x14ac:dyDescent="0.35">
      <c r="A4981" s="5">
        <v>2017</v>
      </c>
      <c r="B4981" s="5" t="s">
        <v>53</v>
      </c>
      <c r="C4981" s="5" t="s">
        <v>99</v>
      </c>
      <c r="D4981" s="5" t="s">
        <v>100</v>
      </c>
      <c r="E4981" s="5" t="s">
        <v>93</v>
      </c>
      <c r="F4981" s="5" t="s">
        <v>94</v>
      </c>
      <c r="G4981" s="35">
        <v>25733</v>
      </c>
    </row>
    <row r="4982" spans="1:7" x14ac:dyDescent="0.35">
      <c r="A4982" s="5">
        <v>2018</v>
      </c>
      <c r="B4982" s="5" t="s">
        <v>53</v>
      </c>
      <c r="C4982" s="5" t="s">
        <v>99</v>
      </c>
      <c r="D4982" s="5" t="s">
        <v>100</v>
      </c>
      <c r="E4982" s="5" t="s">
        <v>93</v>
      </c>
      <c r="F4982" s="5" t="s">
        <v>94</v>
      </c>
      <c r="G4982" s="35">
        <v>28518</v>
      </c>
    </row>
    <row r="4983" spans="1:7" x14ac:dyDescent="0.35">
      <c r="A4983" s="5">
        <v>2000</v>
      </c>
      <c r="B4983" s="5" t="s">
        <v>53</v>
      </c>
      <c r="C4983" s="5" t="s">
        <v>99</v>
      </c>
      <c r="D4983" s="5" t="s">
        <v>100</v>
      </c>
      <c r="E4983" s="5" t="s">
        <v>85</v>
      </c>
      <c r="F4983" s="5" t="s">
        <v>86</v>
      </c>
      <c r="G4983" s="35">
        <v>101485</v>
      </c>
    </row>
    <row r="4984" spans="1:7" x14ac:dyDescent="0.35">
      <c r="A4984" s="5">
        <v>2001</v>
      </c>
      <c r="B4984" s="5" t="s">
        <v>53</v>
      </c>
      <c r="C4984" s="5" t="s">
        <v>99</v>
      </c>
      <c r="D4984" s="5" t="s">
        <v>100</v>
      </c>
      <c r="E4984" s="5" t="s">
        <v>85</v>
      </c>
      <c r="F4984" s="5" t="s">
        <v>86</v>
      </c>
      <c r="G4984" s="35">
        <v>63350</v>
      </c>
    </row>
    <row r="4985" spans="1:7" x14ac:dyDescent="0.35">
      <c r="A4985" s="5">
        <v>2002</v>
      </c>
      <c r="B4985" s="5" t="s">
        <v>53</v>
      </c>
      <c r="C4985" s="5" t="s">
        <v>99</v>
      </c>
      <c r="D4985" s="5" t="s">
        <v>100</v>
      </c>
      <c r="E4985" s="5" t="s">
        <v>85</v>
      </c>
      <c r="F4985" s="5" t="s">
        <v>86</v>
      </c>
      <c r="G4985" s="35">
        <v>57900</v>
      </c>
    </row>
    <row r="4986" spans="1:7" x14ac:dyDescent="0.35">
      <c r="A4986" s="5">
        <v>2003</v>
      </c>
      <c r="B4986" s="5" t="s">
        <v>53</v>
      </c>
      <c r="C4986" s="5" t="s">
        <v>99</v>
      </c>
      <c r="D4986" s="5" t="s">
        <v>100</v>
      </c>
      <c r="E4986" s="5" t="s">
        <v>85</v>
      </c>
      <c r="F4986" s="5" t="s">
        <v>86</v>
      </c>
      <c r="G4986" s="35">
        <v>33950</v>
      </c>
    </row>
    <row r="4987" spans="1:7" x14ac:dyDescent="0.35">
      <c r="A4987" s="5">
        <v>2004</v>
      </c>
      <c r="B4987" s="5" t="s">
        <v>53</v>
      </c>
      <c r="C4987" s="5" t="s">
        <v>99</v>
      </c>
      <c r="D4987" s="5" t="s">
        <v>100</v>
      </c>
      <c r="E4987" s="5" t="s">
        <v>85</v>
      </c>
      <c r="F4987" s="5" t="s">
        <v>86</v>
      </c>
      <c r="G4987" s="35">
        <v>16900</v>
      </c>
    </row>
    <row r="4988" spans="1:7" x14ac:dyDescent="0.35">
      <c r="A4988" s="5">
        <v>2005</v>
      </c>
      <c r="B4988" s="5" t="s">
        <v>53</v>
      </c>
      <c r="C4988" s="5" t="s">
        <v>99</v>
      </c>
      <c r="D4988" s="5" t="s">
        <v>100</v>
      </c>
      <c r="E4988" s="5" t="s">
        <v>85</v>
      </c>
      <c r="F4988" s="5" t="s">
        <v>86</v>
      </c>
      <c r="G4988" s="35">
        <v>8200</v>
      </c>
    </row>
    <row r="4989" spans="1:7" x14ac:dyDescent="0.35">
      <c r="A4989" s="5">
        <v>2006</v>
      </c>
      <c r="B4989" s="5" t="s">
        <v>53</v>
      </c>
      <c r="C4989" s="5" t="s">
        <v>99</v>
      </c>
      <c r="D4989" s="5" t="s">
        <v>100</v>
      </c>
      <c r="E4989" s="5" t="s">
        <v>85</v>
      </c>
      <c r="F4989" s="5" t="s">
        <v>86</v>
      </c>
      <c r="G4989" s="35">
        <v>13490</v>
      </c>
    </row>
    <row r="4990" spans="1:7" x14ac:dyDescent="0.35">
      <c r="A4990" s="5">
        <v>2007</v>
      </c>
      <c r="B4990" s="5" t="s">
        <v>53</v>
      </c>
      <c r="C4990" s="5" t="s">
        <v>99</v>
      </c>
      <c r="D4990" s="5" t="s">
        <v>100</v>
      </c>
      <c r="E4990" s="5" t="s">
        <v>85</v>
      </c>
      <c r="F4990" s="5" t="s">
        <v>86</v>
      </c>
      <c r="G4990" s="35">
        <v>39900</v>
      </c>
    </row>
    <row r="4991" spans="1:7" x14ac:dyDescent="0.35">
      <c r="A4991" s="5">
        <v>2008</v>
      </c>
      <c r="B4991" s="5" t="s">
        <v>53</v>
      </c>
      <c r="C4991" s="5" t="s">
        <v>99</v>
      </c>
      <c r="D4991" s="5" t="s">
        <v>100</v>
      </c>
      <c r="E4991" s="5" t="s">
        <v>85</v>
      </c>
      <c r="F4991" s="5" t="s">
        <v>86</v>
      </c>
      <c r="G4991" s="35">
        <v>34350</v>
      </c>
    </row>
    <row r="4992" spans="1:7" x14ac:dyDescent="0.35">
      <c r="A4992" s="5">
        <v>2009</v>
      </c>
      <c r="B4992" s="5" t="s">
        <v>53</v>
      </c>
      <c r="C4992" s="5" t="s">
        <v>99</v>
      </c>
      <c r="D4992" s="5" t="s">
        <v>100</v>
      </c>
      <c r="E4992" s="5" t="s">
        <v>85</v>
      </c>
      <c r="F4992" s="5" t="s">
        <v>86</v>
      </c>
      <c r="G4992" s="35">
        <v>35900</v>
      </c>
    </row>
    <row r="4993" spans="1:7" x14ac:dyDescent="0.35">
      <c r="A4993" s="5">
        <v>2010</v>
      </c>
      <c r="B4993" s="5" t="s">
        <v>53</v>
      </c>
      <c r="C4993" s="5" t="s">
        <v>99</v>
      </c>
      <c r="D4993" s="5" t="s">
        <v>100</v>
      </c>
      <c r="E4993" s="5" t="s">
        <v>85</v>
      </c>
      <c r="F4993" s="5" t="s">
        <v>86</v>
      </c>
      <c r="G4993" s="35">
        <v>42700</v>
      </c>
    </row>
    <row r="4994" spans="1:7" x14ac:dyDescent="0.35">
      <c r="A4994" s="5">
        <v>2011</v>
      </c>
      <c r="B4994" s="5" t="s">
        <v>53</v>
      </c>
      <c r="C4994" s="5" t="s">
        <v>99</v>
      </c>
      <c r="D4994" s="5" t="s">
        <v>100</v>
      </c>
      <c r="E4994" s="5" t="s">
        <v>85</v>
      </c>
      <c r="F4994" s="5" t="s">
        <v>86</v>
      </c>
      <c r="G4994" s="35">
        <v>45800</v>
      </c>
    </row>
    <row r="4995" spans="1:7" x14ac:dyDescent="0.35">
      <c r="A4995" s="5">
        <v>2012</v>
      </c>
      <c r="B4995" s="5" t="s">
        <v>53</v>
      </c>
      <c r="C4995" s="5" t="s">
        <v>99</v>
      </c>
      <c r="D4995" s="5" t="s">
        <v>100</v>
      </c>
      <c r="E4995" s="5" t="s">
        <v>85</v>
      </c>
      <c r="F4995" s="5" t="s">
        <v>86</v>
      </c>
      <c r="G4995" s="35">
        <v>18400</v>
      </c>
    </row>
    <row r="4996" spans="1:7" x14ac:dyDescent="0.35">
      <c r="A4996" s="5">
        <v>2013</v>
      </c>
      <c r="B4996" s="5" t="s">
        <v>53</v>
      </c>
      <c r="C4996" s="5" t="s">
        <v>99</v>
      </c>
      <c r="D4996" s="5" t="s">
        <v>100</v>
      </c>
      <c r="E4996" s="5" t="s">
        <v>85</v>
      </c>
      <c r="F4996" s="5" t="s">
        <v>86</v>
      </c>
      <c r="G4996" s="35">
        <v>31400</v>
      </c>
    </row>
    <row r="4997" spans="1:7" x14ac:dyDescent="0.35">
      <c r="A4997" s="5">
        <v>2014</v>
      </c>
      <c r="B4997" s="5" t="s">
        <v>53</v>
      </c>
      <c r="C4997" s="5" t="s">
        <v>99</v>
      </c>
      <c r="D4997" s="5" t="s">
        <v>100</v>
      </c>
      <c r="E4997" s="5" t="s">
        <v>85</v>
      </c>
      <c r="F4997" s="5" t="s">
        <v>86</v>
      </c>
      <c r="G4997" s="35">
        <v>32225</v>
      </c>
    </row>
    <row r="4998" spans="1:7" x14ac:dyDescent="0.35">
      <c r="A4998" s="5">
        <v>2015</v>
      </c>
      <c r="B4998" s="5" t="s">
        <v>53</v>
      </c>
      <c r="C4998" s="5" t="s">
        <v>99</v>
      </c>
      <c r="D4998" s="5" t="s">
        <v>100</v>
      </c>
      <c r="E4998" s="5" t="s">
        <v>85</v>
      </c>
      <c r="F4998" s="5" t="s">
        <v>86</v>
      </c>
      <c r="G4998" s="35">
        <v>54340</v>
      </c>
    </row>
    <row r="4999" spans="1:7" x14ac:dyDescent="0.35">
      <c r="A4999" s="5">
        <v>2016</v>
      </c>
      <c r="B4999" s="5" t="s">
        <v>53</v>
      </c>
      <c r="C4999" s="5" t="s">
        <v>99</v>
      </c>
      <c r="D4999" s="5" t="s">
        <v>100</v>
      </c>
      <c r="E4999" s="5" t="s">
        <v>85</v>
      </c>
      <c r="F4999" s="5" t="s">
        <v>86</v>
      </c>
      <c r="G4999" s="35">
        <v>10950</v>
      </c>
    </row>
    <row r="5000" spans="1:7" x14ac:dyDescent="0.35">
      <c r="A5000" s="5">
        <v>2017</v>
      </c>
      <c r="B5000" s="5" t="s">
        <v>53</v>
      </c>
      <c r="C5000" s="5" t="s">
        <v>99</v>
      </c>
      <c r="D5000" s="5" t="s">
        <v>100</v>
      </c>
      <c r="E5000" s="5" t="s">
        <v>85</v>
      </c>
      <c r="F5000" s="5" t="s">
        <v>86</v>
      </c>
      <c r="G5000" s="35">
        <v>39600</v>
      </c>
    </row>
    <row r="5001" spans="1:7" x14ac:dyDescent="0.35">
      <c r="A5001" s="5">
        <v>2018</v>
      </c>
      <c r="B5001" s="5" t="s">
        <v>53</v>
      </c>
      <c r="C5001" s="5" t="s">
        <v>99</v>
      </c>
      <c r="D5001" s="5" t="s">
        <v>100</v>
      </c>
      <c r="E5001" s="5" t="s">
        <v>85</v>
      </c>
      <c r="F5001" s="5" t="s">
        <v>86</v>
      </c>
      <c r="G5001" s="35">
        <v>45695</v>
      </c>
    </row>
    <row r="5002" spans="1:7" x14ac:dyDescent="0.35">
      <c r="A5002" s="5">
        <v>2000</v>
      </c>
      <c r="B5002" s="5" t="s">
        <v>53</v>
      </c>
      <c r="C5002" s="5" t="s">
        <v>99</v>
      </c>
      <c r="D5002" s="5" t="s">
        <v>100</v>
      </c>
      <c r="E5002" s="5" t="s">
        <v>97</v>
      </c>
      <c r="F5002" s="5" t="s">
        <v>86</v>
      </c>
      <c r="G5002" s="35">
        <v>5150</v>
      </c>
    </row>
    <row r="5003" spans="1:7" x14ac:dyDescent="0.35">
      <c r="A5003" s="5">
        <v>2001</v>
      </c>
      <c r="B5003" s="5" t="s">
        <v>53</v>
      </c>
      <c r="C5003" s="5" t="s">
        <v>99</v>
      </c>
      <c r="D5003" s="5" t="s">
        <v>100</v>
      </c>
      <c r="E5003" s="5" t="s">
        <v>97</v>
      </c>
      <c r="F5003" s="5" t="s">
        <v>86</v>
      </c>
      <c r="G5003" s="35">
        <v>2850</v>
      </c>
    </row>
    <row r="5004" spans="1:7" x14ac:dyDescent="0.35">
      <c r="A5004" s="5">
        <v>2002</v>
      </c>
      <c r="B5004" s="5" t="s">
        <v>53</v>
      </c>
      <c r="C5004" s="5" t="s">
        <v>99</v>
      </c>
      <c r="D5004" s="5" t="s">
        <v>100</v>
      </c>
      <c r="E5004" s="5" t="s">
        <v>97</v>
      </c>
      <c r="F5004" s="5" t="s">
        <v>86</v>
      </c>
      <c r="G5004" s="35">
        <v>5800</v>
      </c>
    </row>
    <row r="5005" spans="1:7" x14ac:dyDescent="0.35">
      <c r="A5005" s="5">
        <v>2003</v>
      </c>
      <c r="B5005" s="5" t="s">
        <v>53</v>
      </c>
      <c r="C5005" s="5" t="s">
        <v>99</v>
      </c>
      <c r="D5005" s="5" t="s">
        <v>100</v>
      </c>
      <c r="E5005" s="5" t="s">
        <v>97</v>
      </c>
      <c r="F5005" s="5" t="s">
        <v>86</v>
      </c>
    </row>
    <row r="5006" spans="1:7" x14ac:dyDescent="0.35">
      <c r="A5006" s="5">
        <v>2004</v>
      </c>
      <c r="B5006" s="5" t="s">
        <v>53</v>
      </c>
      <c r="C5006" s="5" t="s">
        <v>99</v>
      </c>
      <c r="D5006" s="5" t="s">
        <v>100</v>
      </c>
      <c r="E5006" s="5" t="s">
        <v>97</v>
      </c>
      <c r="F5006" s="5" t="s">
        <v>86</v>
      </c>
    </row>
    <row r="5007" spans="1:7" x14ac:dyDescent="0.35">
      <c r="A5007" s="5">
        <v>2005</v>
      </c>
      <c r="B5007" s="5" t="s">
        <v>53</v>
      </c>
      <c r="C5007" s="5" t="s">
        <v>99</v>
      </c>
      <c r="D5007" s="5" t="s">
        <v>100</v>
      </c>
      <c r="E5007" s="5" t="s">
        <v>97</v>
      </c>
      <c r="F5007" s="5" t="s">
        <v>86</v>
      </c>
    </row>
    <row r="5008" spans="1:7" x14ac:dyDescent="0.35">
      <c r="A5008" s="5">
        <v>2006</v>
      </c>
      <c r="B5008" s="5" t="s">
        <v>53</v>
      </c>
      <c r="C5008" s="5" t="s">
        <v>99</v>
      </c>
      <c r="D5008" s="5" t="s">
        <v>100</v>
      </c>
      <c r="E5008" s="5" t="s">
        <v>97</v>
      </c>
      <c r="F5008" s="5" t="s">
        <v>86</v>
      </c>
      <c r="G5008" s="35">
        <v>390</v>
      </c>
    </row>
    <row r="5009" spans="1:7" x14ac:dyDescent="0.35">
      <c r="A5009" s="5">
        <v>2007</v>
      </c>
      <c r="B5009" s="5" t="s">
        <v>53</v>
      </c>
      <c r="C5009" s="5" t="s">
        <v>99</v>
      </c>
      <c r="D5009" s="5" t="s">
        <v>100</v>
      </c>
      <c r="E5009" s="5" t="s">
        <v>97</v>
      </c>
      <c r="F5009" s="5" t="s">
        <v>86</v>
      </c>
    </row>
    <row r="5010" spans="1:7" x14ac:dyDescent="0.35">
      <c r="A5010" s="5">
        <v>2008</v>
      </c>
      <c r="B5010" s="5" t="s">
        <v>53</v>
      </c>
      <c r="C5010" s="5" t="s">
        <v>99</v>
      </c>
      <c r="D5010" s="5" t="s">
        <v>100</v>
      </c>
      <c r="E5010" s="5" t="s">
        <v>97</v>
      </c>
      <c r="F5010" s="5" t="s">
        <v>86</v>
      </c>
    </row>
    <row r="5011" spans="1:7" x14ac:dyDescent="0.35">
      <c r="A5011" s="5">
        <v>2009</v>
      </c>
      <c r="B5011" s="5" t="s">
        <v>53</v>
      </c>
      <c r="C5011" s="5" t="s">
        <v>99</v>
      </c>
      <c r="D5011" s="5" t="s">
        <v>100</v>
      </c>
      <c r="E5011" s="5" t="s">
        <v>97</v>
      </c>
      <c r="F5011" s="5" t="s">
        <v>86</v>
      </c>
      <c r="G5011" s="35">
        <v>500</v>
      </c>
    </row>
    <row r="5012" spans="1:7" x14ac:dyDescent="0.35">
      <c r="A5012" s="5">
        <v>2010</v>
      </c>
      <c r="B5012" s="5" t="s">
        <v>53</v>
      </c>
      <c r="C5012" s="5" t="s">
        <v>99</v>
      </c>
      <c r="D5012" s="5" t="s">
        <v>100</v>
      </c>
      <c r="E5012" s="5" t="s">
        <v>97</v>
      </c>
      <c r="F5012" s="5" t="s">
        <v>86</v>
      </c>
      <c r="G5012" s="35">
        <v>8800</v>
      </c>
    </row>
    <row r="5013" spans="1:7" x14ac:dyDescent="0.35">
      <c r="A5013" s="5">
        <v>2011</v>
      </c>
      <c r="B5013" s="5" t="s">
        <v>53</v>
      </c>
      <c r="C5013" s="5" t="s">
        <v>99</v>
      </c>
      <c r="D5013" s="5" t="s">
        <v>100</v>
      </c>
      <c r="E5013" s="5" t="s">
        <v>97</v>
      </c>
      <c r="F5013" s="5" t="s">
        <v>86</v>
      </c>
      <c r="G5013" s="35">
        <v>3000</v>
      </c>
    </row>
    <row r="5014" spans="1:7" x14ac:dyDescent="0.35">
      <c r="A5014" s="5">
        <v>2012</v>
      </c>
      <c r="B5014" s="5" t="s">
        <v>53</v>
      </c>
      <c r="C5014" s="5" t="s">
        <v>99</v>
      </c>
      <c r="D5014" s="5" t="s">
        <v>100</v>
      </c>
      <c r="E5014" s="5" t="s">
        <v>97</v>
      </c>
      <c r="F5014" s="5" t="s">
        <v>86</v>
      </c>
      <c r="G5014" s="35">
        <v>2800</v>
      </c>
    </row>
    <row r="5015" spans="1:7" x14ac:dyDescent="0.35">
      <c r="A5015" s="5">
        <v>2013</v>
      </c>
      <c r="B5015" s="5" t="s">
        <v>53</v>
      </c>
      <c r="C5015" s="5" t="s">
        <v>99</v>
      </c>
      <c r="D5015" s="5" t="s">
        <v>100</v>
      </c>
      <c r="E5015" s="5" t="s">
        <v>97</v>
      </c>
      <c r="F5015" s="5" t="s">
        <v>86</v>
      </c>
      <c r="G5015" s="35">
        <v>500</v>
      </c>
    </row>
    <row r="5016" spans="1:7" x14ac:dyDescent="0.35">
      <c r="A5016" s="5">
        <v>2014</v>
      </c>
      <c r="B5016" s="5" t="s">
        <v>53</v>
      </c>
      <c r="C5016" s="5" t="s">
        <v>99</v>
      </c>
      <c r="D5016" s="5" t="s">
        <v>100</v>
      </c>
      <c r="E5016" s="5" t="s">
        <v>97</v>
      </c>
      <c r="F5016" s="5" t="s">
        <v>86</v>
      </c>
      <c r="G5016" s="35">
        <v>3475</v>
      </c>
    </row>
    <row r="5017" spans="1:7" x14ac:dyDescent="0.35">
      <c r="A5017" s="5">
        <v>2015</v>
      </c>
      <c r="B5017" s="5" t="s">
        <v>53</v>
      </c>
      <c r="C5017" s="5" t="s">
        <v>99</v>
      </c>
      <c r="D5017" s="5" t="s">
        <v>100</v>
      </c>
      <c r="E5017" s="5" t="s">
        <v>97</v>
      </c>
      <c r="F5017" s="5" t="s">
        <v>86</v>
      </c>
      <c r="G5017" s="35">
        <v>6750</v>
      </c>
    </row>
    <row r="5018" spans="1:7" x14ac:dyDescent="0.35">
      <c r="A5018" s="5">
        <v>2016</v>
      </c>
      <c r="B5018" s="5" t="s">
        <v>53</v>
      </c>
      <c r="C5018" s="5" t="s">
        <v>99</v>
      </c>
      <c r="D5018" s="5" t="s">
        <v>100</v>
      </c>
      <c r="E5018" s="5" t="s">
        <v>97</v>
      </c>
      <c r="F5018" s="5" t="s">
        <v>86</v>
      </c>
      <c r="G5018" s="35">
        <v>5300</v>
      </c>
    </row>
    <row r="5019" spans="1:7" x14ac:dyDescent="0.35">
      <c r="A5019" s="5">
        <v>2017</v>
      </c>
      <c r="B5019" s="5" t="s">
        <v>53</v>
      </c>
      <c r="C5019" s="5" t="s">
        <v>99</v>
      </c>
      <c r="D5019" s="5" t="s">
        <v>100</v>
      </c>
      <c r="E5019" s="5" t="s">
        <v>97</v>
      </c>
      <c r="F5019" s="5" t="s">
        <v>86</v>
      </c>
      <c r="G5019" s="35">
        <v>3525</v>
      </c>
    </row>
    <row r="5020" spans="1:7" x14ac:dyDescent="0.35">
      <c r="A5020" s="5">
        <v>2018</v>
      </c>
      <c r="B5020" s="5" t="s">
        <v>53</v>
      </c>
      <c r="C5020" s="5" t="s">
        <v>99</v>
      </c>
      <c r="D5020" s="5" t="s">
        <v>100</v>
      </c>
      <c r="E5020" s="5" t="s">
        <v>97</v>
      </c>
      <c r="F5020" s="5" t="s">
        <v>86</v>
      </c>
      <c r="G5020" s="35">
        <v>400</v>
      </c>
    </row>
    <row r="5021" spans="1:7" x14ac:dyDescent="0.35">
      <c r="A5021" s="5">
        <v>2000</v>
      </c>
      <c r="B5021" s="5" t="s">
        <v>53</v>
      </c>
      <c r="C5021" s="5" t="s">
        <v>99</v>
      </c>
      <c r="D5021" s="5" t="s">
        <v>100</v>
      </c>
      <c r="E5021" s="5" t="s">
        <v>10</v>
      </c>
      <c r="F5021" s="5" t="s">
        <v>11</v>
      </c>
      <c r="G5021" s="35">
        <v>730</v>
      </c>
    </row>
    <row r="5022" spans="1:7" x14ac:dyDescent="0.35">
      <c r="A5022" s="5">
        <v>2001</v>
      </c>
      <c r="B5022" s="5" t="s">
        <v>53</v>
      </c>
      <c r="C5022" s="5" t="s">
        <v>99</v>
      </c>
      <c r="D5022" s="5" t="s">
        <v>100</v>
      </c>
      <c r="E5022" s="5" t="s">
        <v>10</v>
      </c>
      <c r="F5022" s="5" t="s">
        <v>11</v>
      </c>
      <c r="G5022" s="35">
        <v>936</v>
      </c>
    </row>
    <row r="5023" spans="1:7" x14ac:dyDescent="0.35">
      <c r="A5023" s="5">
        <v>2002</v>
      </c>
      <c r="B5023" s="5" t="s">
        <v>53</v>
      </c>
      <c r="C5023" s="5" t="s">
        <v>99</v>
      </c>
      <c r="D5023" s="5" t="s">
        <v>100</v>
      </c>
      <c r="E5023" s="5" t="s">
        <v>10</v>
      </c>
      <c r="F5023" s="5" t="s">
        <v>11</v>
      </c>
      <c r="G5023" s="35">
        <v>422</v>
      </c>
    </row>
    <row r="5024" spans="1:7" x14ac:dyDescent="0.35">
      <c r="A5024" s="5">
        <v>2003</v>
      </c>
      <c r="B5024" s="5" t="s">
        <v>53</v>
      </c>
      <c r="C5024" s="5" t="s">
        <v>99</v>
      </c>
      <c r="D5024" s="5" t="s">
        <v>100</v>
      </c>
      <c r="E5024" s="5" t="s">
        <v>10</v>
      </c>
      <c r="F5024" s="5" t="s">
        <v>11</v>
      </c>
      <c r="G5024" s="35">
        <v>24</v>
      </c>
    </row>
    <row r="5025" spans="1:7" x14ac:dyDescent="0.35">
      <c r="A5025" s="5">
        <v>2004</v>
      </c>
      <c r="B5025" s="5" t="s">
        <v>53</v>
      </c>
      <c r="C5025" s="5" t="s">
        <v>99</v>
      </c>
      <c r="D5025" s="5" t="s">
        <v>100</v>
      </c>
      <c r="E5025" s="5" t="s">
        <v>10</v>
      </c>
      <c r="F5025" s="5" t="s">
        <v>11</v>
      </c>
      <c r="G5025" s="35">
        <v>578</v>
      </c>
    </row>
    <row r="5026" spans="1:7" x14ac:dyDescent="0.35">
      <c r="A5026" s="5">
        <v>2005</v>
      </c>
      <c r="B5026" s="5" t="s">
        <v>53</v>
      </c>
      <c r="C5026" s="5" t="s">
        <v>99</v>
      </c>
      <c r="D5026" s="5" t="s">
        <v>100</v>
      </c>
      <c r="E5026" s="5" t="s">
        <v>10</v>
      </c>
      <c r="F5026" s="5" t="s">
        <v>11</v>
      </c>
      <c r="G5026" s="35">
        <v>430</v>
      </c>
    </row>
    <row r="5027" spans="1:7" x14ac:dyDescent="0.35">
      <c r="A5027" s="5">
        <v>2006</v>
      </c>
      <c r="B5027" s="5" t="s">
        <v>53</v>
      </c>
      <c r="C5027" s="5" t="s">
        <v>99</v>
      </c>
      <c r="D5027" s="5" t="s">
        <v>100</v>
      </c>
      <c r="E5027" s="5" t="s">
        <v>10</v>
      </c>
      <c r="F5027" s="5" t="s">
        <v>11</v>
      </c>
      <c r="G5027" s="35">
        <v>290</v>
      </c>
    </row>
    <row r="5028" spans="1:7" x14ac:dyDescent="0.35">
      <c r="A5028" s="5">
        <v>2007</v>
      </c>
      <c r="B5028" s="5" t="s">
        <v>53</v>
      </c>
      <c r="C5028" s="5" t="s">
        <v>99</v>
      </c>
      <c r="D5028" s="5" t="s">
        <v>100</v>
      </c>
      <c r="E5028" s="5" t="s">
        <v>10</v>
      </c>
      <c r="F5028" s="5" t="s">
        <v>11</v>
      </c>
      <c r="G5028" s="35">
        <v>819</v>
      </c>
    </row>
    <row r="5029" spans="1:7" x14ac:dyDescent="0.35">
      <c r="A5029" s="5">
        <v>2008</v>
      </c>
      <c r="B5029" s="5" t="s">
        <v>53</v>
      </c>
      <c r="C5029" s="5" t="s">
        <v>99</v>
      </c>
      <c r="D5029" s="5" t="s">
        <v>100</v>
      </c>
      <c r="E5029" s="5" t="s">
        <v>10</v>
      </c>
      <c r="F5029" s="5" t="s">
        <v>11</v>
      </c>
      <c r="G5029" s="35">
        <v>629</v>
      </c>
    </row>
    <row r="5030" spans="1:7" x14ac:dyDescent="0.35">
      <c r="A5030" s="5">
        <v>2009</v>
      </c>
      <c r="B5030" s="5" t="s">
        <v>53</v>
      </c>
      <c r="C5030" s="5" t="s">
        <v>99</v>
      </c>
      <c r="D5030" s="5" t="s">
        <v>100</v>
      </c>
      <c r="E5030" s="5" t="s">
        <v>10</v>
      </c>
      <c r="F5030" s="5" t="s">
        <v>11</v>
      </c>
      <c r="G5030" s="35">
        <v>834</v>
      </c>
    </row>
    <row r="5031" spans="1:7" x14ac:dyDescent="0.35">
      <c r="A5031" s="5">
        <v>2010</v>
      </c>
      <c r="B5031" s="5" t="s">
        <v>53</v>
      </c>
      <c r="C5031" s="5" t="s">
        <v>99</v>
      </c>
      <c r="D5031" s="5" t="s">
        <v>100</v>
      </c>
      <c r="E5031" s="5" t="s">
        <v>10</v>
      </c>
      <c r="F5031" s="5" t="s">
        <v>11</v>
      </c>
      <c r="G5031" s="35">
        <v>326</v>
      </c>
    </row>
    <row r="5032" spans="1:7" x14ac:dyDescent="0.35">
      <c r="A5032" s="5">
        <v>2011</v>
      </c>
      <c r="B5032" s="5" t="s">
        <v>53</v>
      </c>
      <c r="C5032" s="5" t="s">
        <v>99</v>
      </c>
      <c r="D5032" s="5" t="s">
        <v>100</v>
      </c>
      <c r="E5032" s="5" t="s">
        <v>10</v>
      </c>
      <c r="F5032" s="5" t="s">
        <v>11</v>
      </c>
      <c r="G5032" s="35">
        <v>157</v>
      </c>
    </row>
    <row r="5033" spans="1:7" x14ac:dyDescent="0.35">
      <c r="A5033" s="5">
        <v>2012</v>
      </c>
      <c r="B5033" s="5" t="s">
        <v>53</v>
      </c>
      <c r="C5033" s="5" t="s">
        <v>99</v>
      </c>
      <c r="D5033" s="5" t="s">
        <v>100</v>
      </c>
      <c r="E5033" s="5" t="s">
        <v>10</v>
      </c>
      <c r="F5033" s="5" t="s">
        <v>11</v>
      </c>
      <c r="G5033" s="35">
        <v>366</v>
      </c>
    </row>
    <row r="5034" spans="1:7" x14ac:dyDescent="0.35">
      <c r="A5034" s="5">
        <v>2013</v>
      </c>
      <c r="B5034" s="5" t="s">
        <v>53</v>
      </c>
      <c r="C5034" s="5" t="s">
        <v>99</v>
      </c>
      <c r="D5034" s="5" t="s">
        <v>100</v>
      </c>
      <c r="E5034" s="5" t="s">
        <v>10</v>
      </c>
      <c r="F5034" s="5" t="s">
        <v>11</v>
      </c>
      <c r="G5034" s="35">
        <v>510</v>
      </c>
    </row>
    <row r="5035" spans="1:7" x14ac:dyDescent="0.35">
      <c r="A5035" s="5">
        <v>2014</v>
      </c>
      <c r="B5035" s="5" t="s">
        <v>53</v>
      </c>
      <c r="C5035" s="5" t="s">
        <v>99</v>
      </c>
      <c r="D5035" s="5" t="s">
        <v>100</v>
      </c>
      <c r="E5035" s="5" t="s">
        <v>10</v>
      </c>
      <c r="F5035" s="5" t="s">
        <v>11</v>
      </c>
      <c r="G5035" s="35">
        <v>284</v>
      </c>
    </row>
    <row r="5036" spans="1:7" x14ac:dyDescent="0.35">
      <c r="A5036" s="5">
        <v>2015</v>
      </c>
      <c r="B5036" s="5" t="s">
        <v>53</v>
      </c>
      <c r="C5036" s="5" t="s">
        <v>99</v>
      </c>
      <c r="D5036" s="5" t="s">
        <v>100</v>
      </c>
      <c r="E5036" s="5" t="s">
        <v>10</v>
      </c>
      <c r="F5036" s="5" t="s">
        <v>11</v>
      </c>
      <c r="G5036" s="35">
        <v>200</v>
      </c>
    </row>
    <row r="5037" spans="1:7" x14ac:dyDescent="0.35">
      <c r="A5037" s="5">
        <v>2016</v>
      </c>
      <c r="B5037" s="5" t="s">
        <v>53</v>
      </c>
      <c r="C5037" s="5" t="s">
        <v>99</v>
      </c>
      <c r="D5037" s="5" t="s">
        <v>100</v>
      </c>
      <c r="E5037" s="5" t="s">
        <v>10</v>
      </c>
      <c r="F5037" s="5" t="s">
        <v>11</v>
      </c>
      <c r="G5037" s="35">
        <v>261</v>
      </c>
    </row>
    <row r="5038" spans="1:7" x14ac:dyDescent="0.35">
      <c r="A5038" s="5">
        <v>2017</v>
      </c>
      <c r="B5038" s="5" t="s">
        <v>53</v>
      </c>
      <c r="C5038" s="5" t="s">
        <v>99</v>
      </c>
      <c r="D5038" s="5" t="s">
        <v>100</v>
      </c>
      <c r="E5038" s="5" t="s">
        <v>10</v>
      </c>
      <c r="F5038" s="5" t="s">
        <v>11</v>
      </c>
      <c r="G5038" s="35">
        <v>99</v>
      </c>
    </row>
    <row r="5039" spans="1:7" x14ac:dyDescent="0.35">
      <c r="A5039" s="5">
        <v>2018</v>
      </c>
      <c r="B5039" s="5" t="s">
        <v>53</v>
      </c>
      <c r="C5039" s="5" t="s">
        <v>99</v>
      </c>
      <c r="D5039" s="5" t="s">
        <v>100</v>
      </c>
      <c r="E5039" s="5" t="s">
        <v>10</v>
      </c>
      <c r="F5039" s="5" t="s">
        <v>11</v>
      </c>
      <c r="G5039" s="35">
        <v>103</v>
      </c>
    </row>
    <row r="5040" spans="1:7" x14ac:dyDescent="0.35">
      <c r="A5040" s="5">
        <v>2000</v>
      </c>
      <c r="B5040" s="5" t="s">
        <v>53</v>
      </c>
      <c r="C5040" s="5" t="s">
        <v>99</v>
      </c>
      <c r="D5040" s="5" t="s">
        <v>100</v>
      </c>
      <c r="E5040" s="5" t="s">
        <v>98</v>
      </c>
      <c r="F5040" s="5" t="s">
        <v>11</v>
      </c>
      <c r="G5040" s="35">
        <v>68</v>
      </c>
    </row>
    <row r="5041" spans="1:7" x14ac:dyDescent="0.35">
      <c r="A5041" s="5">
        <v>2001</v>
      </c>
      <c r="B5041" s="5" t="s">
        <v>53</v>
      </c>
      <c r="C5041" s="5" t="s">
        <v>99</v>
      </c>
      <c r="D5041" s="5" t="s">
        <v>100</v>
      </c>
      <c r="E5041" s="5" t="s">
        <v>98</v>
      </c>
      <c r="F5041" s="5" t="s">
        <v>11</v>
      </c>
      <c r="G5041" s="35">
        <v>91</v>
      </c>
    </row>
    <row r="5042" spans="1:7" x14ac:dyDescent="0.35">
      <c r="A5042" s="5">
        <v>2002</v>
      </c>
      <c r="B5042" s="5" t="s">
        <v>53</v>
      </c>
      <c r="C5042" s="5" t="s">
        <v>99</v>
      </c>
      <c r="D5042" s="5" t="s">
        <v>100</v>
      </c>
      <c r="E5042" s="5" t="s">
        <v>98</v>
      </c>
      <c r="F5042" s="5" t="s">
        <v>11</v>
      </c>
      <c r="G5042" s="35">
        <v>305</v>
      </c>
    </row>
    <row r="5043" spans="1:7" x14ac:dyDescent="0.35">
      <c r="A5043" s="5">
        <v>2003</v>
      </c>
      <c r="B5043" s="5" t="s">
        <v>53</v>
      </c>
      <c r="C5043" s="5" t="s">
        <v>99</v>
      </c>
      <c r="D5043" s="5" t="s">
        <v>100</v>
      </c>
      <c r="E5043" s="5" t="s">
        <v>98</v>
      </c>
      <c r="F5043" s="5" t="s">
        <v>11</v>
      </c>
      <c r="G5043" s="35">
        <v>195</v>
      </c>
    </row>
    <row r="5044" spans="1:7" x14ac:dyDescent="0.35">
      <c r="A5044" s="5">
        <v>2004</v>
      </c>
      <c r="B5044" s="5" t="s">
        <v>53</v>
      </c>
      <c r="C5044" s="5" t="s">
        <v>99</v>
      </c>
      <c r="D5044" s="5" t="s">
        <v>100</v>
      </c>
      <c r="E5044" s="5" t="s">
        <v>98</v>
      </c>
      <c r="F5044" s="5" t="s">
        <v>11</v>
      </c>
      <c r="G5044" s="35">
        <v>331</v>
      </c>
    </row>
    <row r="5045" spans="1:7" x14ac:dyDescent="0.35">
      <c r="A5045" s="5">
        <v>2005</v>
      </c>
      <c r="B5045" s="5" t="s">
        <v>53</v>
      </c>
      <c r="C5045" s="5" t="s">
        <v>99</v>
      </c>
      <c r="D5045" s="5" t="s">
        <v>100</v>
      </c>
      <c r="E5045" s="5" t="s">
        <v>98</v>
      </c>
      <c r="F5045" s="5" t="s">
        <v>11</v>
      </c>
      <c r="G5045" s="35">
        <v>138</v>
      </c>
    </row>
    <row r="5046" spans="1:7" x14ac:dyDescent="0.35">
      <c r="A5046" s="5">
        <v>2006</v>
      </c>
      <c r="B5046" s="5" t="s">
        <v>53</v>
      </c>
      <c r="C5046" s="5" t="s">
        <v>99</v>
      </c>
      <c r="D5046" s="5" t="s">
        <v>100</v>
      </c>
      <c r="E5046" s="5" t="s">
        <v>98</v>
      </c>
      <c r="F5046" s="5" t="s">
        <v>11</v>
      </c>
      <c r="G5046" s="35">
        <v>59</v>
      </c>
    </row>
    <row r="5047" spans="1:7" x14ac:dyDescent="0.35">
      <c r="A5047" s="5">
        <v>2007</v>
      </c>
      <c r="B5047" s="5" t="s">
        <v>53</v>
      </c>
      <c r="C5047" s="5" t="s">
        <v>99</v>
      </c>
      <c r="D5047" s="5" t="s">
        <v>100</v>
      </c>
      <c r="E5047" s="5" t="s">
        <v>98</v>
      </c>
      <c r="F5047" s="5" t="s">
        <v>11</v>
      </c>
      <c r="G5047" s="35">
        <v>243</v>
      </c>
    </row>
    <row r="5048" spans="1:7" x14ac:dyDescent="0.35">
      <c r="A5048" s="5">
        <v>2008</v>
      </c>
      <c r="B5048" s="5" t="s">
        <v>53</v>
      </c>
      <c r="C5048" s="5" t="s">
        <v>99</v>
      </c>
      <c r="D5048" s="5" t="s">
        <v>100</v>
      </c>
      <c r="E5048" s="5" t="s">
        <v>98</v>
      </c>
      <c r="F5048" s="5" t="s">
        <v>11</v>
      </c>
      <c r="G5048" s="35">
        <v>235</v>
      </c>
    </row>
    <row r="5049" spans="1:7" x14ac:dyDescent="0.35">
      <c r="A5049" s="5">
        <v>2009</v>
      </c>
      <c r="B5049" s="5" t="s">
        <v>53</v>
      </c>
      <c r="C5049" s="5" t="s">
        <v>99</v>
      </c>
      <c r="D5049" s="5" t="s">
        <v>100</v>
      </c>
      <c r="E5049" s="5" t="s">
        <v>98</v>
      </c>
      <c r="F5049" s="5" t="s">
        <v>11</v>
      </c>
      <c r="G5049" s="35">
        <v>0</v>
      </c>
    </row>
    <row r="5050" spans="1:7" x14ac:dyDescent="0.35">
      <c r="A5050" s="5">
        <v>2010</v>
      </c>
      <c r="B5050" s="5" t="s">
        <v>53</v>
      </c>
      <c r="C5050" s="5" t="s">
        <v>99</v>
      </c>
      <c r="D5050" s="5" t="s">
        <v>100</v>
      </c>
      <c r="E5050" s="5" t="s">
        <v>98</v>
      </c>
      <c r="F5050" s="5" t="s">
        <v>11</v>
      </c>
      <c r="G5050" s="35">
        <v>100</v>
      </c>
    </row>
    <row r="5051" spans="1:7" x14ac:dyDescent="0.35">
      <c r="A5051" s="5">
        <v>2011</v>
      </c>
      <c r="B5051" s="5" t="s">
        <v>53</v>
      </c>
      <c r="C5051" s="5" t="s">
        <v>99</v>
      </c>
      <c r="D5051" s="5" t="s">
        <v>100</v>
      </c>
      <c r="E5051" s="5" t="s">
        <v>98</v>
      </c>
      <c r="F5051" s="5" t="s">
        <v>11</v>
      </c>
      <c r="G5051" s="35">
        <v>115</v>
      </c>
    </row>
    <row r="5052" spans="1:7" x14ac:dyDescent="0.35">
      <c r="A5052" s="5">
        <v>2012</v>
      </c>
      <c r="B5052" s="5" t="s">
        <v>53</v>
      </c>
      <c r="C5052" s="5" t="s">
        <v>99</v>
      </c>
      <c r="D5052" s="5" t="s">
        <v>100</v>
      </c>
      <c r="E5052" s="5" t="s">
        <v>98</v>
      </c>
      <c r="F5052" s="5" t="s">
        <v>11</v>
      </c>
      <c r="G5052" s="35">
        <v>96</v>
      </c>
    </row>
    <row r="5053" spans="1:7" x14ac:dyDescent="0.35">
      <c r="A5053" s="5">
        <v>2013</v>
      </c>
      <c r="B5053" s="5" t="s">
        <v>53</v>
      </c>
      <c r="C5053" s="5" t="s">
        <v>99</v>
      </c>
      <c r="D5053" s="5" t="s">
        <v>100</v>
      </c>
      <c r="E5053" s="5" t="s">
        <v>98</v>
      </c>
      <c r="F5053" s="5" t="s">
        <v>11</v>
      </c>
      <c r="G5053" s="35">
        <v>187</v>
      </c>
    </row>
    <row r="5054" spans="1:7" x14ac:dyDescent="0.35">
      <c r="A5054" s="5">
        <v>2014</v>
      </c>
      <c r="B5054" s="5" t="s">
        <v>53</v>
      </c>
      <c r="C5054" s="5" t="s">
        <v>99</v>
      </c>
      <c r="D5054" s="5" t="s">
        <v>100</v>
      </c>
      <c r="E5054" s="5" t="s">
        <v>98</v>
      </c>
      <c r="F5054" s="5" t="s">
        <v>11</v>
      </c>
      <c r="G5054" s="35">
        <v>55</v>
      </c>
    </row>
    <row r="5055" spans="1:7" x14ac:dyDescent="0.35">
      <c r="A5055" s="5">
        <v>2015</v>
      </c>
      <c r="B5055" s="5" t="s">
        <v>53</v>
      </c>
      <c r="C5055" s="5" t="s">
        <v>99</v>
      </c>
      <c r="D5055" s="5" t="s">
        <v>100</v>
      </c>
      <c r="E5055" s="5" t="s">
        <v>98</v>
      </c>
      <c r="F5055" s="5" t="s">
        <v>11</v>
      </c>
      <c r="G5055" s="35">
        <v>90</v>
      </c>
    </row>
    <row r="5056" spans="1:7" x14ac:dyDescent="0.35">
      <c r="A5056" s="5">
        <v>2016</v>
      </c>
      <c r="B5056" s="5" t="s">
        <v>53</v>
      </c>
      <c r="C5056" s="5" t="s">
        <v>99</v>
      </c>
      <c r="D5056" s="5" t="s">
        <v>100</v>
      </c>
      <c r="E5056" s="5" t="s">
        <v>98</v>
      </c>
      <c r="F5056" s="5" t="s">
        <v>11</v>
      </c>
      <c r="G5056" s="35">
        <v>104</v>
      </c>
    </row>
    <row r="5057" spans="1:7" x14ac:dyDescent="0.35">
      <c r="A5057" s="5">
        <v>2017</v>
      </c>
      <c r="B5057" s="5" t="s">
        <v>53</v>
      </c>
      <c r="C5057" s="5" t="s">
        <v>99</v>
      </c>
      <c r="D5057" s="5" t="s">
        <v>100</v>
      </c>
      <c r="E5057" s="5" t="s">
        <v>98</v>
      </c>
      <c r="F5057" s="5" t="s">
        <v>11</v>
      </c>
      <c r="G5057" s="35">
        <v>370</v>
      </c>
    </row>
    <row r="5058" spans="1:7" x14ac:dyDescent="0.35">
      <c r="A5058" s="5">
        <v>2018</v>
      </c>
      <c r="B5058" s="5" t="s">
        <v>53</v>
      </c>
      <c r="C5058" s="5" t="s">
        <v>99</v>
      </c>
      <c r="D5058" s="5" t="s">
        <v>100</v>
      </c>
      <c r="E5058" s="5" t="s">
        <v>98</v>
      </c>
      <c r="F5058" s="5" t="s">
        <v>11</v>
      </c>
      <c r="G5058" s="35">
        <v>265</v>
      </c>
    </row>
    <row r="5059" spans="1:7" x14ac:dyDescent="0.35">
      <c r="A5059" s="5">
        <v>2000</v>
      </c>
      <c r="B5059" s="5" t="s">
        <v>53</v>
      </c>
      <c r="C5059" s="5" t="s">
        <v>99</v>
      </c>
      <c r="D5059" s="5" t="s">
        <v>100</v>
      </c>
      <c r="E5059" s="5" t="s">
        <v>92</v>
      </c>
      <c r="F5059" s="5" t="s">
        <v>91</v>
      </c>
    </row>
    <row r="5060" spans="1:7" x14ac:dyDescent="0.35">
      <c r="A5060" s="5">
        <v>2001</v>
      </c>
      <c r="B5060" s="5" t="s">
        <v>53</v>
      </c>
      <c r="C5060" s="5" t="s">
        <v>99</v>
      </c>
      <c r="D5060" s="5" t="s">
        <v>100</v>
      </c>
      <c r="E5060" s="5" t="s">
        <v>92</v>
      </c>
      <c r="F5060" s="5" t="s">
        <v>91</v>
      </c>
    </row>
    <row r="5061" spans="1:7" x14ac:dyDescent="0.35">
      <c r="A5061" s="5">
        <v>2002</v>
      </c>
      <c r="B5061" s="5" t="s">
        <v>53</v>
      </c>
      <c r="C5061" s="5" t="s">
        <v>99</v>
      </c>
      <c r="D5061" s="5" t="s">
        <v>100</v>
      </c>
      <c r="E5061" s="5" t="s">
        <v>92</v>
      </c>
      <c r="F5061" s="5" t="s">
        <v>91</v>
      </c>
    </row>
    <row r="5062" spans="1:7" x14ac:dyDescent="0.35">
      <c r="A5062" s="5">
        <v>2003</v>
      </c>
      <c r="B5062" s="5" t="s">
        <v>53</v>
      </c>
      <c r="C5062" s="5" t="s">
        <v>99</v>
      </c>
      <c r="D5062" s="5" t="s">
        <v>100</v>
      </c>
      <c r="E5062" s="5" t="s">
        <v>92</v>
      </c>
      <c r="F5062" s="5" t="s">
        <v>91</v>
      </c>
      <c r="G5062" s="35">
        <v>2200</v>
      </c>
    </row>
    <row r="5063" spans="1:7" x14ac:dyDescent="0.35">
      <c r="A5063" s="5">
        <v>2004</v>
      </c>
      <c r="B5063" s="5" t="s">
        <v>53</v>
      </c>
      <c r="C5063" s="5" t="s">
        <v>99</v>
      </c>
      <c r="D5063" s="5" t="s">
        <v>100</v>
      </c>
      <c r="E5063" s="5" t="s">
        <v>92</v>
      </c>
      <c r="F5063" s="5" t="s">
        <v>91</v>
      </c>
      <c r="G5063" s="35">
        <v>900</v>
      </c>
    </row>
    <row r="5064" spans="1:7" x14ac:dyDescent="0.35">
      <c r="A5064" s="5">
        <v>2005</v>
      </c>
      <c r="B5064" s="5" t="s">
        <v>53</v>
      </c>
      <c r="C5064" s="5" t="s">
        <v>99</v>
      </c>
      <c r="D5064" s="5" t="s">
        <v>100</v>
      </c>
      <c r="E5064" s="5" t="s">
        <v>92</v>
      </c>
      <c r="F5064" s="5" t="s">
        <v>91</v>
      </c>
      <c r="G5064" s="35">
        <v>3400</v>
      </c>
    </row>
    <row r="5065" spans="1:7" x14ac:dyDescent="0.35">
      <c r="A5065" s="5">
        <v>2006</v>
      </c>
      <c r="B5065" s="5" t="s">
        <v>53</v>
      </c>
      <c r="C5065" s="5" t="s">
        <v>99</v>
      </c>
      <c r="D5065" s="5" t="s">
        <v>100</v>
      </c>
      <c r="E5065" s="5" t="s">
        <v>92</v>
      </c>
      <c r="F5065" s="5" t="s">
        <v>91</v>
      </c>
      <c r="G5065" s="35">
        <v>0</v>
      </c>
    </row>
    <row r="5066" spans="1:7" x14ac:dyDescent="0.35">
      <c r="A5066" s="5">
        <v>2007</v>
      </c>
      <c r="B5066" s="5" t="s">
        <v>53</v>
      </c>
      <c r="C5066" s="5" t="s">
        <v>99</v>
      </c>
      <c r="D5066" s="5" t="s">
        <v>100</v>
      </c>
      <c r="E5066" s="5" t="s">
        <v>92</v>
      </c>
      <c r="F5066" s="5" t="s">
        <v>91</v>
      </c>
      <c r="G5066" s="35">
        <v>0</v>
      </c>
    </row>
    <row r="5067" spans="1:7" x14ac:dyDescent="0.35">
      <c r="A5067" s="5">
        <v>2008</v>
      </c>
      <c r="B5067" s="5" t="s">
        <v>53</v>
      </c>
      <c r="C5067" s="5" t="s">
        <v>99</v>
      </c>
      <c r="D5067" s="5" t="s">
        <v>100</v>
      </c>
      <c r="E5067" s="5" t="s">
        <v>92</v>
      </c>
      <c r="F5067" s="5" t="s">
        <v>91</v>
      </c>
      <c r="G5067" s="35">
        <v>1550</v>
      </c>
    </row>
    <row r="5068" spans="1:7" x14ac:dyDescent="0.35">
      <c r="A5068" s="5">
        <v>2009</v>
      </c>
      <c r="B5068" s="5" t="s">
        <v>53</v>
      </c>
      <c r="C5068" s="5" t="s">
        <v>99</v>
      </c>
      <c r="D5068" s="5" t="s">
        <v>100</v>
      </c>
      <c r="E5068" s="5" t="s">
        <v>92</v>
      </c>
      <c r="F5068" s="5" t="s">
        <v>91</v>
      </c>
    </row>
    <row r="5069" spans="1:7" x14ac:dyDescent="0.35">
      <c r="A5069" s="5">
        <v>2010</v>
      </c>
      <c r="B5069" s="5" t="s">
        <v>53</v>
      </c>
      <c r="C5069" s="5" t="s">
        <v>99</v>
      </c>
      <c r="D5069" s="5" t="s">
        <v>100</v>
      </c>
      <c r="E5069" s="5" t="s">
        <v>92</v>
      </c>
      <c r="F5069" s="5" t="s">
        <v>91</v>
      </c>
      <c r="G5069" s="35">
        <v>634</v>
      </c>
    </row>
    <row r="5070" spans="1:7" x14ac:dyDescent="0.35">
      <c r="A5070" s="5">
        <v>2011</v>
      </c>
      <c r="B5070" s="5" t="s">
        <v>53</v>
      </c>
      <c r="C5070" s="5" t="s">
        <v>99</v>
      </c>
      <c r="D5070" s="5" t="s">
        <v>100</v>
      </c>
      <c r="E5070" s="5" t="s">
        <v>92</v>
      </c>
      <c r="F5070" s="5" t="s">
        <v>91</v>
      </c>
      <c r="G5070" s="35">
        <v>350</v>
      </c>
    </row>
    <row r="5071" spans="1:7" x14ac:dyDescent="0.35">
      <c r="A5071" s="5">
        <v>2012</v>
      </c>
      <c r="B5071" s="5" t="s">
        <v>53</v>
      </c>
      <c r="C5071" s="5" t="s">
        <v>99</v>
      </c>
      <c r="D5071" s="5" t="s">
        <v>100</v>
      </c>
      <c r="E5071" s="5" t="s">
        <v>92</v>
      </c>
      <c r="F5071" s="5" t="s">
        <v>91</v>
      </c>
    </row>
    <row r="5072" spans="1:7" x14ac:dyDescent="0.35">
      <c r="A5072" s="5">
        <v>2013</v>
      </c>
      <c r="B5072" s="5" t="s">
        <v>53</v>
      </c>
      <c r="C5072" s="5" t="s">
        <v>99</v>
      </c>
      <c r="D5072" s="5" t="s">
        <v>100</v>
      </c>
      <c r="E5072" s="5" t="s">
        <v>92</v>
      </c>
      <c r="F5072" s="5" t="s">
        <v>91</v>
      </c>
    </row>
    <row r="5073" spans="1:7" x14ac:dyDescent="0.35">
      <c r="A5073" s="5">
        <v>2014</v>
      </c>
      <c r="B5073" s="5" t="s">
        <v>53</v>
      </c>
      <c r="C5073" s="5" t="s">
        <v>99</v>
      </c>
      <c r="D5073" s="5" t="s">
        <v>100</v>
      </c>
      <c r="E5073" s="5" t="s">
        <v>92</v>
      </c>
      <c r="F5073" s="5" t="s">
        <v>91</v>
      </c>
    </row>
    <row r="5074" spans="1:7" x14ac:dyDescent="0.35">
      <c r="A5074" s="5">
        <v>2015</v>
      </c>
      <c r="B5074" s="5" t="s">
        <v>53</v>
      </c>
      <c r="C5074" s="5" t="s">
        <v>99</v>
      </c>
      <c r="D5074" s="5" t="s">
        <v>100</v>
      </c>
      <c r="E5074" s="5" t="s">
        <v>92</v>
      </c>
      <c r="F5074" s="5" t="s">
        <v>91</v>
      </c>
      <c r="G5074" s="35">
        <v>87</v>
      </c>
    </row>
    <row r="5075" spans="1:7" x14ac:dyDescent="0.35">
      <c r="A5075" s="5">
        <v>2016</v>
      </c>
      <c r="B5075" s="5" t="s">
        <v>53</v>
      </c>
      <c r="C5075" s="5" t="s">
        <v>99</v>
      </c>
      <c r="D5075" s="5" t="s">
        <v>100</v>
      </c>
      <c r="E5075" s="5" t="s">
        <v>92</v>
      </c>
      <c r="F5075" s="5" t="s">
        <v>91</v>
      </c>
      <c r="G5075" s="35">
        <v>68</v>
      </c>
    </row>
    <row r="5076" spans="1:7" x14ac:dyDescent="0.35">
      <c r="A5076" s="5">
        <v>2017</v>
      </c>
      <c r="B5076" s="5" t="s">
        <v>53</v>
      </c>
      <c r="C5076" s="5" t="s">
        <v>99</v>
      </c>
      <c r="D5076" s="5" t="s">
        <v>100</v>
      </c>
      <c r="E5076" s="5" t="s">
        <v>92</v>
      </c>
      <c r="F5076" s="5" t="s">
        <v>91</v>
      </c>
    </row>
    <row r="5077" spans="1:7" x14ac:dyDescent="0.35">
      <c r="A5077" s="5">
        <v>2018</v>
      </c>
      <c r="B5077" s="5" t="s">
        <v>53</v>
      </c>
      <c r="C5077" s="5" t="s">
        <v>99</v>
      </c>
      <c r="D5077" s="5" t="s">
        <v>100</v>
      </c>
      <c r="E5077" s="5" t="s">
        <v>92</v>
      </c>
      <c r="F5077" s="5" t="s">
        <v>91</v>
      </c>
      <c r="G5077" s="35">
        <v>1012</v>
      </c>
    </row>
    <row r="5078" spans="1:7" x14ac:dyDescent="0.35">
      <c r="A5078" s="5">
        <v>2000</v>
      </c>
      <c r="B5078" s="5" t="s">
        <v>53</v>
      </c>
      <c r="C5078" s="5" t="s">
        <v>99</v>
      </c>
      <c r="D5078" s="5" t="s">
        <v>100</v>
      </c>
      <c r="E5078" s="5" t="s">
        <v>90</v>
      </c>
      <c r="F5078" s="5" t="s">
        <v>91</v>
      </c>
      <c r="G5078" s="35">
        <v>3800</v>
      </c>
    </row>
    <row r="5079" spans="1:7" x14ac:dyDescent="0.35">
      <c r="A5079" s="5">
        <v>2001</v>
      </c>
      <c r="B5079" s="5" t="s">
        <v>53</v>
      </c>
      <c r="C5079" s="5" t="s">
        <v>99</v>
      </c>
      <c r="D5079" s="5" t="s">
        <v>100</v>
      </c>
      <c r="E5079" s="5" t="s">
        <v>90</v>
      </c>
      <c r="F5079" s="5" t="s">
        <v>91</v>
      </c>
      <c r="G5079" s="35">
        <v>800</v>
      </c>
    </row>
    <row r="5080" spans="1:7" x14ac:dyDescent="0.35">
      <c r="A5080" s="5">
        <v>2002</v>
      </c>
      <c r="B5080" s="5" t="s">
        <v>53</v>
      </c>
      <c r="C5080" s="5" t="s">
        <v>99</v>
      </c>
      <c r="D5080" s="5" t="s">
        <v>100</v>
      </c>
      <c r="E5080" s="5" t="s">
        <v>90</v>
      </c>
      <c r="F5080" s="5" t="s">
        <v>91</v>
      </c>
      <c r="G5080" s="35">
        <v>1500</v>
      </c>
    </row>
    <row r="5081" spans="1:7" x14ac:dyDescent="0.35">
      <c r="A5081" s="5">
        <v>2003</v>
      </c>
      <c r="B5081" s="5" t="s">
        <v>53</v>
      </c>
      <c r="C5081" s="5" t="s">
        <v>99</v>
      </c>
      <c r="D5081" s="5" t="s">
        <v>100</v>
      </c>
      <c r="E5081" s="5" t="s">
        <v>90</v>
      </c>
      <c r="F5081" s="5" t="s">
        <v>91</v>
      </c>
      <c r="G5081" s="35">
        <v>2800</v>
      </c>
    </row>
    <row r="5082" spans="1:7" x14ac:dyDescent="0.35">
      <c r="A5082" s="5">
        <v>2004</v>
      </c>
      <c r="B5082" s="5" t="s">
        <v>53</v>
      </c>
      <c r="C5082" s="5" t="s">
        <v>99</v>
      </c>
      <c r="D5082" s="5" t="s">
        <v>100</v>
      </c>
      <c r="E5082" s="5" t="s">
        <v>90</v>
      </c>
      <c r="F5082" s="5" t="s">
        <v>91</v>
      </c>
      <c r="G5082" s="35">
        <v>1400</v>
      </c>
    </row>
    <row r="5083" spans="1:7" x14ac:dyDescent="0.35">
      <c r="A5083" s="5">
        <v>2005</v>
      </c>
      <c r="B5083" s="5" t="s">
        <v>53</v>
      </c>
      <c r="C5083" s="5" t="s">
        <v>99</v>
      </c>
      <c r="D5083" s="5" t="s">
        <v>100</v>
      </c>
      <c r="E5083" s="5" t="s">
        <v>90</v>
      </c>
      <c r="F5083" s="5" t="s">
        <v>91</v>
      </c>
    </row>
    <row r="5084" spans="1:7" x14ac:dyDescent="0.35">
      <c r="A5084" s="5">
        <v>2006</v>
      </c>
      <c r="B5084" s="5" t="s">
        <v>53</v>
      </c>
      <c r="C5084" s="5" t="s">
        <v>99</v>
      </c>
      <c r="D5084" s="5" t="s">
        <v>100</v>
      </c>
      <c r="E5084" s="5" t="s">
        <v>90</v>
      </c>
      <c r="F5084" s="5" t="s">
        <v>91</v>
      </c>
    </row>
    <row r="5085" spans="1:7" x14ac:dyDescent="0.35">
      <c r="A5085" s="5">
        <v>2007</v>
      </c>
      <c r="B5085" s="5" t="s">
        <v>53</v>
      </c>
      <c r="C5085" s="5" t="s">
        <v>99</v>
      </c>
      <c r="D5085" s="5" t="s">
        <v>100</v>
      </c>
      <c r="E5085" s="5" t="s">
        <v>90</v>
      </c>
      <c r="F5085" s="5" t="s">
        <v>91</v>
      </c>
    </row>
    <row r="5086" spans="1:7" x14ac:dyDescent="0.35">
      <c r="A5086" s="5">
        <v>2008</v>
      </c>
      <c r="B5086" s="5" t="s">
        <v>53</v>
      </c>
      <c r="C5086" s="5" t="s">
        <v>99</v>
      </c>
      <c r="D5086" s="5" t="s">
        <v>100</v>
      </c>
      <c r="E5086" s="5" t="s">
        <v>90</v>
      </c>
      <c r="F5086" s="5" t="s">
        <v>91</v>
      </c>
    </row>
    <row r="5087" spans="1:7" x14ac:dyDescent="0.35">
      <c r="A5087" s="5">
        <v>2009</v>
      </c>
      <c r="B5087" s="5" t="s">
        <v>53</v>
      </c>
      <c r="C5087" s="5" t="s">
        <v>99</v>
      </c>
      <c r="D5087" s="5" t="s">
        <v>100</v>
      </c>
      <c r="E5087" s="5" t="s">
        <v>90</v>
      </c>
      <c r="F5087" s="5" t="s">
        <v>91</v>
      </c>
    </row>
    <row r="5088" spans="1:7" x14ac:dyDescent="0.35">
      <c r="A5088" s="5">
        <v>2010</v>
      </c>
      <c r="B5088" s="5" t="s">
        <v>53</v>
      </c>
      <c r="C5088" s="5" t="s">
        <v>99</v>
      </c>
      <c r="D5088" s="5" t="s">
        <v>100</v>
      </c>
      <c r="E5088" s="5" t="s">
        <v>90</v>
      </c>
      <c r="F5088" s="5" t="s">
        <v>91</v>
      </c>
    </row>
    <row r="5089" spans="1:7" x14ac:dyDescent="0.35">
      <c r="A5089" s="5">
        <v>2011</v>
      </c>
      <c r="B5089" s="5" t="s">
        <v>53</v>
      </c>
      <c r="C5089" s="5" t="s">
        <v>99</v>
      </c>
      <c r="D5089" s="5" t="s">
        <v>100</v>
      </c>
      <c r="E5089" s="5" t="s">
        <v>90</v>
      </c>
      <c r="F5089" s="5" t="s">
        <v>91</v>
      </c>
    </row>
    <row r="5090" spans="1:7" x14ac:dyDescent="0.35">
      <c r="A5090" s="5">
        <v>2012</v>
      </c>
      <c r="B5090" s="5" t="s">
        <v>53</v>
      </c>
      <c r="C5090" s="5" t="s">
        <v>99</v>
      </c>
      <c r="D5090" s="5" t="s">
        <v>100</v>
      </c>
      <c r="E5090" s="5" t="s">
        <v>90</v>
      </c>
      <c r="F5090" s="5" t="s">
        <v>91</v>
      </c>
    </row>
    <row r="5091" spans="1:7" x14ac:dyDescent="0.35">
      <c r="A5091" s="5">
        <v>2013</v>
      </c>
      <c r="B5091" s="5" t="s">
        <v>53</v>
      </c>
      <c r="C5091" s="5" t="s">
        <v>99</v>
      </c>
      <c r="D5091" s="5" t="s">
        <v>100</v>
      </c>
      <c r="E5091" s="5" t="s">
        <v>90</v>
      </c>
      <c r="F5091" s="5" t="s">
        <v>91</v>
      </c>
    </row>
    <row r="5092" spans="1:7" x14ac:dyDescent="0.35">
      <c r="A5092" s="5">
        <v>2014</v>
      </c>
      <c r="B5092" s="5" t="s">
        <v>53</v>
      </c>
      <c r="C5092" s="5" t="s">
        <v>99</v>
      </c>
      <c r="D5092" s="5" t="s">
        <v>100</v>
      </c>
      <c r="E5092" s="5" t="s">
        <v>90</v>
      </c>
      <c r="F5092" s="5" t="s">
        <v>91</v>
      </c>
    </row>
    <row r="5093" spans="1:7" x14ac:dyDescent="0.35">
      <c r="A5093" s="5">
        <v>2015</v>
      </c>
      <c r="B5093" s="5" t="s">
        <v>53</v>
      </c>
      <c r="C5093" s="5" t="s">
        <v>99</v>
      </c>
      <c r="D5093" s="5" t="s">
        <v>100</v>
      </c>
      <c r="E5093" s="5" t="s">
        <v>90</v>
      </c>
      <c r="F5093" s="5" t="s">
        <v>91</v>
      </c>
    </row>
    <row r="5094" spans="1:7" x14ac:dyDescent="0.35">
      <c r="A5094" s="5">
        <v>2016</v>
      </c>
      <c r="B5094" s="5" t="s">
        <v>53</v>
      </c>
      <c r="C5094" s="5" t="s">
        <v>99</v>
      </c>
      <c r="D5094" s="5" t="s">
        <v>100</v>
      </c>
      <c r="E5094" s="5" t="s">
        <v>90</v>
      </c>
      <c r="F5094" s="5" t="s">
        <v>91</v>
      </c>
    </row>
    <row r="5095" spans="1:7" x14ac:dyDescent="0.35">
      <c r="A5095" s="5">
        <v>2017</v>
      </c>
      <c r="B5095" s="5" t="s">
        <v>53</v>
      </c>
      <c r="C5095" s="5" t="s">
        <v>99</v>
      </c>
      <c r="D5095" s="5" t="s">
        <v>100</v>
      </c>
      <c r="E5095" s="5" t="s">
        <v>90</v>
      </c>
      <c r="F5095" s="5" t="s">
        <v>91</v>
      </c>
    </row>
    <row r="5096" spans="1:7" x14ac:dyDescent="0.35">
      <c r="A5096" s="5">
        <v>2018</v>
      </c>
      <c r="B5096" s="5" t="s">
        <v>53</v>
      </c>
      <c r="C5096" s="5" t="s">
        <v>99</v>
      </c>
      <c r="D5096" s="5" t="s">
        <v>100</v>
      </c>
      <c r="E5096" s="5" t="s">
        <v>90</v>
      </c>
      <c r="F5096" s="5" t="s">
        <v>91</v>
      </c>
    </row>
    <row r="5097" spans="1:7" x14ac:dyDescent="0.35">
      <c r="A5097" s="5">
        <v>2000</v>
      </c>
      <c r="B5097" s="5" t="s">
        <v>12</v>
      </c>
      <c r="C5097" s="5" t="s">
        <v>42</v>
      </c>
      <c r="D5097" s="5" t="s">
        <v>43</v>
      </c>
      <c r="E5097" s="5" t="s">
        <v>10</v>
      </c>
      <c r="F5097" s="5" t="s">
        <v>11</v>
      </c>
      <c r="G5097" s="35">
        <v>279.72000000000003</v>
      </c>
    </row>
    <row r="5098" spans="1:7" x14ac:dyDescent="0.35">
      <c r="A5098" s="5">
        <v>2001</v>
      </c>
      <c r="B5098" s="5" t="s">
        <v>12</v>
      </c>
      <c r="C5098" s="5" t="s">
        <v>42</v>
      </c>
      <c r="D5098" s="5" t="s">
        <v>43</v>
      </c>
      <c r="E5098" s="5" t="s">
        <v>10</v>
      </c>
      <c r="F5098" s="5" t="s">
        <v>11</v>
      </c>
      <c r="G5098" s="35">
        <v>458.32499999999999</v>
      </c>
    </row>
    <row r="5099" spans="1:7" x14ac:dyDescent="0.35">
      <c r="A5099" s="5">
        <v>2002</v>
      </c>
      <c r="B5099" s="5" t="s">
        <v>12</v>
      </c>
      <c r="C5099" s="5" t="s">
        <v>42</v>
      </c>
      <c r="D5099" s="5" t="s">
        <v>43</v>
      </c>
      <c r="E5099" s="5" t="s">
        <v>10</v>
      </c>
      <c r="F5099" s="5" t="s">
        <v>11</v>
      </c>
      <c r="G5099" s="35">
        <v>487.62</v>
      </c>
    </row>
    <row r="5100" spans="1:7" x14ac:dyDescent="0.35">
      <c r="A5100" s="5">
        <v>2003</v>
      </c>
      <c r="B5100" s="5" t="s">
        <v>12</v>
      </c>
      <c r="C5100" s="5" t="s">
        <v>42</v>
      </c>
      <c r="D5100" s="5" t="s">
        <v>43</v>
      </c>
      <c r="E5100" s="5" t="s">
        <v>10</v>
      </c>
      <c r="F5100" s="5" t="s">
        <v>11</v>
      </c>
      <c r="G5100" s="35">
        <v>138.91499999999999</v>
      </c>
    </row>
    <row r="5101" spans="1:7" x14ac:dyDescent="0.35">
      <c r="A5101" s="5">
        <v>2004</v>
      </c>
      <c r="B5101" s="5" t="s">
        <v>12</v>
      </c>
      <c r="C5101" s="5" t="s">
        <v>42</v>
      </c>
      <c r="D5101" s="5" t="s">
        <v>43</v>
      </c>
      <c r="E5101" s="5" t="s">
        <v>10</v>
      </c>
      <c r="F5101" s="5" t="s">
        <v>11</v>
      </c>
      <c r="G5101" s="35">
        <v>183.33</v>
      </c>
    </row>
    <row r="5102" spans="1:7" x14ac:dyDescent="0.35">
      <c r="A5102" s="5">
        <v>2005</v>
      </c>
      <c r="B5102" s="5" t="s">
        <v>12</v>
      </c>
      <c r="C5102" s="5" t="s">
        <v>42</v>
      </c>
      <c r="D5102" s="5" t="s">
        <v>43</v>
      </c>
      <c r="E5102" s="5" t="s">
        <v>10</v>
      </c>
      <c r="F5102" s="5" t="s">
        <v>11</v>
      </c>
      <c r="G5102" s="35">
        <v>127.575</v>
      </c>
    </row>
    <row r="5103" spans="1:7" x14ac:dyDescent="0.35">
      <c r="A5103" s="5">
        <v>2006</v>
      </c>
      <c r="B5103" s="5" t="s">
        <v>12</v>
      </c>
      <c r="C5103" s="5" t="s">
        <v>42</v>
      </c>
      <c r="D5103" s="5" t="s">
        <v>43</v>
      </c>
      <c r="E5103" s="5" t="s">
        <v>10</v>
      </c>
      <c r="F5103" s="5" t="s">
        <v>11</v>
      </c>
      <c r="G5103" s="35">
        <v>100.17</v>
      </c>
    </row>
    <row r="5104" spans="1:7" x14ac:dyDescent="0.35">
      <c r="A5104" s="5">
        <v>2007</v>
      </c>
      <c r="B5104" s="5" t="s">
        <v>12</v>
      </c>
      <c r="C5104" s="5" t="s">
        <v>42</v>
      </c>
      <c r="D5104" s="5" t="s">
        <v>43</v>
      </c>
      <c r="E5104" s="5" t="s">
        <v>10</v>
      </c>
      <c r="F5104" s="5" t="s">
        <v>11</v>
      </c>
      <c r="G5104" s="35">
        <v>305.23500000000001</v>
      </c>
    </row>
    <row r="5105" spans="1:7" x14ac:dyDescent="0.35">
      <c r="A5105" s="5">
        <v>2008</v>
      </c>
      <c r="B5105" s="5" t="s">
        <v>12</v>
      </c>
      <c r="C5105" s="5" t="s">
        <v>42</v>
      </c>
      <c r="D5105" s="5" t="s">
        <v>43</v>
      </c>
      <c r="E5105" s="5" t="s">
        <v>10</v>
      </c>
      <c r="F5105" s="5" t="s">
        <v>11</v>
      </c>
      <c r="G5105" s="35">
        <v>555.66</v>
      </c>
    </row>
    <row r="5106" spans="1:7" x14ac:dyDescent="0.35">
      <c r="A5106" s="5">
        <v>2009</v>
      </c>
      <c r="B5106" s="5" t="s">
        <v>12</v>
      </c>
      <c r="C5106" s="5" t="s">
        <v>42</v>
      </c>
      <c r="D5106" s="5" t="s">
        <v>43</v>
      </c>
      <c r="E5106" s="5" t="s">
        <v>10</v>
      </c>
      <c r="F5106" s="5" t="s">
        <v>11</v>
      </c>
      <c r="G5106" s="35">
        <v>308.07</v>
      </c>
    </row>
    <row r="5107" spans="1:7" x14ac:dyDescent="0.35">
      <c r="A5107" s="5">
        <v>2010</v>
      </c>
      <c r="B5107" s="5" t="s">
        <v>12</v>
      </c>
      <c r="C5107" s="5" t="s">
        <v>42</v>
      </c>
      <c r="D5107" s="5" t="s">
        <v>43</v>
      </c>
      <c r="E5107" s="5" t="s">
        <v>10</v>
      </c>
      <c r="F5107" s="5" t="s">
        <v>11</v>
      </c>
      <c r="G5107" s="35">
        <v>152.14500000000001</v>
      </c>
    </row>
    <row r="5108" spans="1:7" x14ac:dyDescent="0.35">
      <c r="A5108">
        <v>2011</v>
      </c>
      <c r="B5108" t="s">
        <v>12</v>
      </c>
      <c r="C5108" t="s">
        <v>42</v>
      </c>
      <c r="D5108" t="s">
        <v>43</v>
      </c>
      <c r="E5108" t="s">
        <v>10</v>
      </c>
      <c r="F5108" t="s">
        <v>11</v>
      </c>
      <c r="G5108" s="35">
        <v>68.984999999999999</v>
      </c>
    </row>
    <row r="5109" spans="1:7" x14ac:dyDescent="0.35">
      <c r="A5109">
        <v>2012</v>
      </c>
      <c r="B5109" t="s">
        <v>12</v>
      </c>
      <c r="C5109" t="s">
        <v>42</v>
      </c>
      <c r="D5109" t="s">
        <v>43</v>
      </c>
      <c r="E5109" t="s">
        <v>10</v>
      </c>
      <c r="F5109" t="s">
        <v>11</v>
      </c>
      <c r="G5109" s="35">
        <v>185.22</v>
      </c>
    </row>
    <row r="5110" spans="1:7" x14ac:dyDescent="0.35">
      <c r="A5110">
        <v>2013</v>
      </c>
      <c r="B5110" t="s">
        <v>12</v>
      </c>
      <c r="C5110" t="s">
        <v>42</v>
      </c>
      <c r="D5110" t="s">
        <v>43</v>
      </c>
      <c r="E5110" t="s">
        <v>10</v>
      </c>
      <c r="F5110" t="s">
        <v>11</v>
      </c>
      <c r="G5110" s="35">
        <v>317.52</v>
      </c>
    </row>
    <row r="5111" spans="1:7" x14ac:dyDescent="0.35">
      <c r="A5111">
        <v>2014</v>
      </c>
      <c r="B5111" t="s">
        <v>12</v>
      </c>
      <c r="C5111" t="s">
        <v>42</v>
      </c>
      <c r="D5111" t="s">
        <v>43</v>
      </c>
      <c r="E5111" t="s">
        <v>10</v>
      </c>
      <c r="F5111" t="s">
        <v>11</v>
      </c>
      <c r="G5111" s="35">
        <v>73.709999999999994</v>
      </c>
    </row>
    <row r="5112" spans="1:7" x14ac:dyDescent="0.35">
      <c r="A5112">
        <v>2015</v>
      </c>
      <c r="B5112" t="s">
        <v>12</v>
      </c>
      <c r="C5112" t="s">
        <v>42</v>
      </c>
      <c r="D5112" t="s">
        <v>43</v>
      </c>
      <c r="E5112" t="s">
        <v>10</v>
      </c>
      <c r="F5112" t="s">
        <v>11</v>
      </c>
      <c r="G5112" s="35">
        <v>338.31</v>
      </c>
    </row>
    <row r="5113" spans="1:7" x14ac:dyDescent="0.35">
      <c r="A5113">
        <v>2016</v>
      </c>
      <c r="B5113" t="s">
        <v>12</v>
      </c>
      <c r="C5113" t="s">
        <v>42</v>
      </c>
      <c r="D5113" t="s">
        <v>43</v>
      </c>
      <c r="E5113" t="s">
        <v>10</v>
      </c>
      <c r="F5113" t="s">
        <v>11</v>
      </c>
      <c r="G5113" s="35">
        <v>165.375</v>
      </c>
    </row>
    <row r="5114" spans="1:7" x14ac:dyDescent="0.35">
      <c r="A5114">
        <v>2000</v>
      </c>
      <c r="B5114" t="s">
        <v>12</v>
      </c>
      <c r="C5114" t="s">
        <v>42</v>
      </c>
      <c r="D5114" t="s">
        <v>43</v>
      </c>
      <c r="E5114" t="s">
        <v>85</v>
      </c>
      <c r="F5114" t="s">
        <v>86</v>
      </c>
      <c r="G5114" s="35">
        <v>63551.25</v>
      </c>
    </row>
    <row r="5115" spans="1:7" x14ac:dyDescent="0.35">
      <c r="A5115">
        <v>2001</v>
      </c>
      <c r="B5115" t="s">
        <v>12</v>
      </c>
      <c r="C5115" t="s">
        <v>42</v>
      </c>
      <c r="D5115" t="s">
        <v>43</v>
      </c>
      <c r="E5115" t="s">
        <v>85</v>
      </c>
      <c r="F5115" t="s">
        <v>86</v>
      </c>
      <c r="G5115" s="35">
        <v>39973.5</v>
      </c>
    </row>
    <row r="5116" spans="1:7" x14ac:dyDescent="0.35">
      <c r="A5116">
        <v>2002</v>
      </c>
      <c r="B5116" t="s">
        <v>12</v>
      </c>
      <c r="C5116" t="s">
        <v>42</v>
      </c>
      <c r="D5116" t="s">
        <v>43</v>
      </c>
      <c r="E5116" t="s">
        <v>85</v>
      </c>
      <c r="F5116" t="s">
        <v>86</v>
      </c>
      <c r="G5116" s="35">
        <v>49707</v>
      </c>
    </row>
    <row r="5117" spans="1:7" x14ac:dyDescent="0.35">
      <c r="A5117">
        <v>2003</v>
      </c>
      <c r="B5117" t="s">
        <v>12</v>
      </c>
      <c r="C5117" t="s">
        <v>42</v>
      </c>
      <c r="D5117" t="s">
        <v>43</v>
      </c>
      <c r="E5117" t="s">
        <v>85</v>
      </c>
      <c r="F5117" t="s">
        <v>86</v>
      </c>
      <c r="G5117" s="35">
        <v>22254.75</v>
      </c>
    </row>
    <row r="5118" spans="1:7" x14ac:dyDescent="0.35">
      <c r="A5118">
        <v>2004</v>
      </c>
      <c r="B5118" t="s">
        <v>12</v>
      </c>
      <c r="C5118" t="s">
        <v>42</v>
      </c>
      <c r="D5118" t="s">
        <v>43</v>
      </c>
      <c r="E5118" t="s">
        <v>85</v>
      </c>
      <c r="F5118" t="s">
        <v>86</v>
      </c>
      <c r="G5118" s="35">
        <v>61448.625</v>
      </c>
    </row>
    <row r="5119" spans="1:7" x14ac:dyDescent="0.35">
      <c r="A5119">
        <v>2005</v>
      </c>
      <c r="B5119" t="s">
        <v>12</v>
      </c>
      <c r="C5119" t="s">
        <v>42</v>
      </c>
      <c r="D5119" t="s">
        <v>43</v>
      </c>
      <c r="E5119" t="s">
        <v>85</v>
      </c>
      <c r="F5119" t="s">
        <v>86</v>
      </c>
      <c r="G5119" s="35">
        <v>68011.649999999994</v>
      </c>
    </row>
    <row r="5120" spans="1:7" x14ac:dyDescent="0.35">
      <c r="A5120">
        <v>2006</v>
      </c>
      <c r="B5120" t="s">
        <v>12</v>
      </c>
      <c r="C5120" t="s">
        <v>42</v>
      </c>
      <c r="D5120" t="s">
        <v>43</v>
      </c>
      <c r="E5120" t="s">
        <v>85</v>
      </c>
      <c r="F5120" t="s">
        <v>86</v>
      </c>
      <c r="G5120" s="35">
        <v>81657.45</v>
      </c>
    </row>
    <row r="5121" spans="1:7" x14ac:dyDescent="0.35">
      <c r="A5121">
        <v>2007</v>
      </c>
      <c r="B5121" t="s">
        <v>12</v>
      </c>
      <c r="C5121" t="s">
        <v>42</v>
      </c>
      <c r="D5121" t="s">
        <v>43</v>
      </c>
      <c r="E5121" t="s">
        <v>85</v>
      </c>
      <c r="F5121" t="s">
        <v>86</v>
      </c>
      <c r="G5121" s="35">
        <v>27594</v>
      </c>
    </row>
    <row r="5122" spans="1:7" x14ac:dyDescent="0.35">
      <c r="A5122">
        <v>2008</v>
      </c>
      <c r="B5122" t="s">
        <v>12</v>
      </c>
      <c r="C5122" t="s">
        <v>42</v>
      </c>
      <c r="D5122" t="s">
        <v>43</v>
      </c>
      <c r="E5122" t="s">
        <v>85</v>
      </c>
      <c r="F5122" t="s">
        <v>86</v>
      </c>
      <c r="G5122" s="35">
        <v>37823.625</v>
      </c>
    </row>
    <row r="5123" spans="1:7" x14ac:dyDescent="0.35">
      <c r="A5123">
        <v>2009</v>
      </c>
      <c r="B5123" t="s">
        <v>12</v>
      </c>
      <c r="C5123" t="s">
        <v>42</v>
      </c>
      <c r="D5123" t="s">
        <v>43</v>
      </c>
      <c r="E5123" t="s">
        <v>85</v>
      </c>
      <c r="F5123" t="s">
        <v>86</v>
      </c>
      <c r="G5123" s="35">
        <v>59506.65</v>
      </c>
    </row>
    <row r="5124" spans="1:7" x14ac:dyDescent="0.35">
      <c r="A5124">
        <v>2010</v>
      </c>
      <c r="B5124" t="s">
        <v>12</v>
      </c>
      <c r="C5124" t="s">
        <v>42</v>
      </c>
      <c r="D5124" t="s">
        <v>43</v>
      </c>
      <c r="E5124" t="s">
        <v>85</v>
      </c>
      <c r="F5124" t="s">
        <v>86</v>
      </c>
      <c r="G5124" s="35">
        <v>26763.345000000001</v>
      </c>
    </row>
    <row r="5125" spans="1:7" x14ac:dyDescent="0.35">
      <c r="A5125">
        <v>2011</v>
      </c>
      <c r="B5125" t="s">
        <v>12</v>
      </c>
      <c r="C5125" t="s">
        <v>42</v>
      </c>
      <c r="D5125" t="s">
        <v>43</v>
      </c>
      <c r="E5125" t="s">
        <v>85</v>
      </c>
      <c r="F5125" t="s">
        <v>86</v>
      </c>
      <c r="G5125" s="35">
        <v>17057.25</v>
      </c>
    </row>
    <row r="5126" spans="1:7" x14ac:dyDescent="0.35">
      <c r="A5126">
        <v>2012</v>
      </c>
      <c r="B5126" t="s">
        <v>12</v>
      </c>
      <c r="C5126" t="s">
        <v>42</v>
      </c>
      <c r="D5126" t="s">
        <v>43</v>
      </c>
      <c r="E5126" t="s">
        <v>85</v>
      </c>
      <c r="F5126" t="s">
        <v>86</v>
      </c>
      <c r="G5126" s="35">
        <v>44037</v>
      </c>
    </row>
    <row r="5127" spans="1:7" x14ac:dyDescent="0.35">
      <c r="A5127">
        <v>2013</v>
      </c>
      <c r="B5127" t="s">
        <v>12</v>
      </c>
      <c r="C5127" t="s">
        <v>42</v>
      </c>
      <c r="D5127" t="s">
        <v>43</v>
      </c>
      <c r="E5127" t="s">
        <v>85</v>
      </c>
      <c r="F5127" t="s">
        <v>86</v>
      </c>
      <c r="G5127" s="35">
        <v>24459.435000000001</v>
      </c>
    </row>
    <row r="5128" spans="1:7" x14ac:dyDescent="0.35">
      <c r="A5128">
        <v>2014</v>
      </c>
      <c r="B5128" t="s">
        <v>12</v>
      </c>
      <c r="C5128" t="s">
        <v>42</v>
      </c>
      <c r="D5128" t="s">
        <v>43</v>
      </c>
      <c r="E5128" t="s">
        <v>85</v>
      </c>
      <c r="F5128" t="s">
        <v>86</v>
      </c>
      <c r="G5128" s="35">
        <v>20223</v>
      </c>
    </row>
    <row r="5129" spans="1:7" x14ac:dyDescent="0.35">
      <c r="A5129">
        <v>2015</v>
      </c>
      <c r="B5129" t="s">
        <v>12</v>
      </c>
      <c r="C5129" t="s">
        <v>42</v>
      </c>
      <c r="D5129" t="s">
        <v>43</v>
      </c>
      <c r="E5129" t="s">
        <v>85</v>
      </c>
      <c r="F5129" t="s">
        <v>86</v>
      </c>
      <c r="G5129" s="35">
        <v>31137.75</v>
      </c>
    </row>
    <row r="5130" spans="1:7" x14ac:dyDescent="0.35">
      <c r="A5130">
        <v>2016</v>
      </c>
      <c r="B5130" t="s">
        <v>12</v>
      </c>
      <c r="C5130" t="s">
        <v>42</v>
      </c>
      <c r="D5130" t="s">
        <v>43</v>
      </c>
      <c r="E5130" t="s">
        <v>85</v>
      </c>
      <c r="F5130" t="s">
        <v>86</v>
      </c>
      <c r="G5130" s="35">
        <v>25420.5</v>
      </c>
    </row>
    <row r="5131" spans="1:7" x14ac:dyDescent="0.35">
      <c r="A5131">
        <v>2000</v>
      </c>
      <c r="B5131" t="s">
        <v>12</v>
      </c>
      <c r="C5131" t="s">
        <v>42</v>
      </c>
      <c r="D5131" t="s">
        <v>43</v>
      </c>
      <c r="E5131" t="s">
        <v>90</v>
      </c>
      <c r="F5131" t="s">
        <v>91</v>
      </c>
      <c r="G5131" s="35">
        <v>4205.25</v>
      </c>
    </row>
    <row r="5132" spans="1:7" x14ac:dyDescent="0.35">
      <c r="A5132">
        <v>2001</v>
      </c>
      <c r="B5132" t="s">
        <v>12</v>
      </c>
      <c r="C5132" t="s">
        <v>42</v>
      </c>
      <c r="D5132" t="s">
        <v>43</v>
      </c>
      <c r="E5132" t="s">
        <v>90</v>
      </c>
      <c r="F5132" t="s">
        <v>91</v>
      </c>
      <c r="G5132" s="35">
        <v>1030.05</v>
      </c>
    </row>
    <row r="5133" spans="1:7" x14ac:dyDescent="0.35">
      <c r="A5133">
        <v>2002</v>
      </c>
      <c r="B5133" t="s">
        <v>12</v>
      </c>
      <c r="C5133" t="s">
        <v>42</v>
      </c>
      <c r="D5133" t="s">
        <v>43</v>
      </c>
      <c r="E5133" t="s">
        <v>90</v>
      </c>
      <c r="F5133" t="s">
        <v>91</v>
      </c>
      <c r="G5133" s="35">
        <v>3449.25</v>
      </c>
    </row>
    <row r="5134" spans="1:7" x14ac:dyDescent="0.35">
      <c r="A5134">
        <v>2003</v>
      </c>
      <c r="B5134" t="s">
        <v>12</v>
      </c>
      <c r="C5134" t="s">
        <v>42</v>
      </c>
      <c r="D5134" t="s">
        <v>43</v>
      </c>
      <c r="E5134" t="s">
        <v>90</v>
      </c>
      <c r="F5134" t="s">
        <v>91</v>
      </c>
      <c r="G5134" s="35">
        <v>0</v>
      </c>
    </row>
    <row r="5135" spans="1:7" x14ac:dyDescent="0.35">
      <c r="A5135">
        <v>2004</v>
      </c>
      <c r="B5135" t="s">
        <v>12</v>
      </c>
      <c r="C5135" t="s">
        <v>42</v>
      </c>
      <c r="D5135" t="s">
        <v>43</v>
      </c>
      <c r="E5135" t="s">
        <v>90</v>
      </c>
      <c r="F5135" t="s">
        <v>91</v>
      </c>
      <c r="G5135" s="35">
        <v>189</v>
      </c>
    </row>
    <row r="5136" spans="1:7" x14ac:dyDescent="0.35">
      <c r="A5136">
        <v>2005</v>
      </c>
      <c r="B5136" t="s">
        <v>12</v>
      </c>
      <c r="C5136" t="s">
        <v>42</v>
      </c>
      <c r="D5136" t="s">
        <v>43</v>
      </c>
      <c r="E5136" t="s">
        <v>90</v>
      </c>
      <c r="F5136" t="s">
        <v>91</v>
      </c>
      <c r="G5136" s="35">
        <v>0</v>
      </c>
    </row>
    <row r="5137" spans="1:7" x14ac:dyDescent="0.35">
      <c r="A5137">
        <v>2006</v>
      </c>
      <c r="B5137" t="s">
        <v>12</v>
      </c>
      <c r="C5137" t="s">
        <v>42</v>
      </c>
      <c r="D5137" t="s">
        <v>43</v>
      </c>
      <c r="E5137" t="s">
        <v>90</v>
      </c>
      <c r="F5137" t="s">
        <v>91</v>
      </c>
      <c r="G5137" s="35">
        <v>661.5</v>
      </c>
    </row>
    <row r="5138" spans="1:7" x14ac:dyDescent="0.35">
      <c r="A5138">
        <v>2007</v>
      </c>
      <c r="B5138" t="s">
        <v>12</v>
      </c>
      <c r="C5138" t="s">
        <v>42</v>
      </c>
      <c r="D5138" t="s">
        <v>43</v>
      </c>
      <c r="E5138" t="s">
        <v>90</v>
      </c>
      <c r="F5138" t="s">
        <v>91</v>
      </c>
      <c r="G5138" s="35">
        <v>850.5</v>
      </c>
    </row>
    <row r="5139" spans="1:7" x14ac:dyDescent="0.35">
      <c r="A5139">
        <v>2008</v>
      </c>
      <c r="B5139" t="s">
        <v>12</v>
      </c>
      <c r="C5139" t="s">
        <v>42</v>
      </c>
      <c r="D5139" t="s">
        <v>43</v>
      </c>
      <c r="E5139" t="s">
        <v>90</v>
      </c>
      <c r="F5139" t="s">
        <v>91</v>
      </c>
      <c r="G5139" s="35">
        <v>0</v>
      </c>
    </row>
    <row r="5140" spans="1:7" x14ac:dyDescent="0.35">
      <c r="A5140">
        <v>2009</v>
      </c>
      <c r="B5140" t="s">
        <v>12</v>
      </c>
      <c r="C5140" t="s">
        <v>42</v>
      </c>
      <c r="D5140" t="s">
        <v>43</v>
      </c>
      <c r="E5140" t="s">
        <v>90</v>
      </c>
      <c r="F5140" t="s">
        <v>91</v>
      </c>
      <c r="G5140" s="35">
        <v>1512</v>
      </c>
    </row>
    <row r="5141" spans="1:7" x14ac:dyDescent="0.35">
      <c r="A5141">
        <v>2010</v>
      </c>
      <c r="B5141" t="s">
        <v>12</v>
      </c>
      <c r="C5141" t="s">
        <v>42</v>
      </c>
      <c r="D5141" t="s">
        <v>43</v>
      </c>
      <c r="E5141" t="s">
        <v>90</v>
      </c>
      <c r="F5141" t="s">
        <v>91</v>
      </c>
      <c r="G5141" s="35">
        <v>0</v>
      </c>
    </row>
    <row r="5142" spans="1:7" x14ac:dyDescent="0.35">
      <c r="A5142">
        <v>2011</v>
      </c>
      <c r="B5142" t="s">
        <v>12</v>
      </c>
      <c r="C5142" t="s">
        <v>42</v>
      </c>
      <c r="D5142" t="s">
        <v>43</v>
      </c>
      <c r="E5142" t="s">
        <v>90</v>
      </c>
      <c r="F5142" t="s">
        <v>91</v>
      </c>
      <c r="G5142" s="35">
        <v>945</v>
      </c>
    </row>
    <row r="5143" spans="1:7" x14ac:dyDescent="0.35">
      <c r="A5143">
        <v>2012</v>
      </c>
      <c r="B5143" t="s">
        <v>12</v>
      </c>
      <c r="C5143" t="s">
        <v>42</v>
      </c>
      <c r="D5143" t="s">
        <v>43</v>
      </c>
      <c r="E5143" t="s">
        <v>90</v>
      </c>
      <c r="F5143" t="s">
        <v>91</v>
      </c>
      <c r="G5143" s="35">
        <v>1559.25</v>
      </c>
    </row>
    <row r="5144" spans="1:7" x14ac:dyDescent="0.35">
      <c r="A5144">
        <v>2013</v>
      </c>
      <c r="B5144" t="s">
        <v>12</v>
      </c>
      <c r="C5144" t="s">
        <v>42</v>
      </c>
      <c r="D5144" t="s">
        <v>43</v>
      </c>
      <c r="E5144" t="s">
        <v>90</v>
      </c>
      <c r="F5144" t="s">
        <v>91</v>
      </c>
      <c r="G5144" s="35">
        <v>756</v>
      </c>
    </row>
    <row r="5145" spans="1:7" x14ac:dyDescent="0.35">
      <c r="A5145">
        <v>2014</v>
      </c>
      <c r="B5145" t="s">
        <v>12</v>
      </c>
      <c r="C5145" t="s">
        <v>42</v>
      </c>
      <c r="D5145" t="s">
        <v>43</v>
      </c>
      <c r="E5145" t="s">
        <v>90</v>
      </c>
      <c r="F5145" t="s">
        <v>91</v>
      </c>
      <c r="G5145" s="35">
        <v>2079</v>
      </c>
    </row>
    <row r="5146" spans="1:7" x14ac:dyDescent="0.35">
      <c r="A5146">
        <v>2015</v>
      </c>
      <c r="B5146" t="s">
        <v>12</v>
      </c>
      <c r="C5146" t="s">
        <v>42</v>
      </c>
      <c r="D5146" t="s">
        <v>43</v>
      </c>
      <c r="E5146" t="s">
        <v>90</v>
      </c>
      <c r="F5146" t="s">
        <v>91</v>
      </c>
      <c r="G5146" s="35">
        <v>0</v>
      </c>
    </row>
    <row r="5147" spans="1:7" x14ac:dyDescent="0.35">
      <c r="A5147">
        <v>2016</v>
      </c>
      <c r="B5147" t="s">
        <v>12</v>
      </c>
      <c r="C5147" t="s">
        <v>42</v>
      </c>
      <c r="D5147" t="s">
        <v>43</v>
      </c>
      <c r="E5147" t="s">
        <v>90</v>
      </c>
      <c r="F5147" t="s">
        <v>91</v>
      </c>
      <c r="G5147" s="35">
        <v>519.75</v>
      </c>
    </row>
    <row r="5148" spans="1:7" x14ac:dyDescent="0.35">
      <c r="A5148">
        <v>2000</v>
      </c>
      <c r="B5148" t="s">
        <v>12</v>
      </c>
      <c r="C5148" t="s">
        <v>42</v>
      </c>
      <c r="D5148" t="s">
        <v>43</v>
      </c>
      <c r="E5148" t="s">
        <v>92</v>
      </c>
      <c r="F5148" t="s">
        <v>91</v>
      </c>
      <c r="G5148" s="35">
        <v>0</v>
      </c>
    </row>
    <row r="5149" spans="1:7" x14ac:dyDescent="0.35">
      <c r="A5149">
        <v>2001</v>
      </c>
      <c r="B5149" t="s">
        <v>12</v>
      </c>
      <c r="C5149" t="s">
        <v>42</v>
      </c>
      <c r="D5149" t="s">
        <v>43</v>
      </c>
      <c r="E5149" t="s">
        <v>92</v>
      </c>
      <c r="F5149" t="s">
        <v>91</v>
      </c>
      <c r="G5149" s="35">
        <v>557.54999999999995</v>
      </c>
    </row>
    <row r="5150" spans="1:7" x14ac:dyDescent="0.35">
      <c r="A5150">
        <v>2002</v>
      </c>
      <c r="B5150" t="s">
        <v>12</v>
      </c>
      <c r="C5150" t="s">
        <v>42</v>
      </c>
      <c r="D5150" t="s">
        <v>43</v>
      </c>
      <c r="E5150" t="s">
        <v>92</v>
      </c>
      <c r="F5150" t="s">
        <v>91</v>
      </c>
      <c r="G5150" s="35">
        <v>330.75</v>
      </c>
    </row>
    <row r="5151" spans="1:7" x14ac:dyDescent="0.35">
      <c r="A5151">
        <v>2003</v>
      </c>
      <c r="B5151" t="s">
        <v>12</v>
      </c>
      <c r="C5151" t="s">
        <v>42</v>
      </c>
      <c r="D5151" t="s">
        <v>43</v>
      </c>
      <c r="E5151" t="s">
        <v>92</v>
      </c>
      <c r="F5151" t="s">
        <v>91</v>
      </c>
      <c r="G5151" s="35">
        <v>2060.1</v>
      </c>
    </row>
    <row r="5152" spans="1:7" x14ac:dyDescent="0.35">
      <c r="A5152">
        <v>2004</v>
      </c>
      <c r="B5152" t="s">
        <v>12</v>
      </c>
      <c r="C5152" t="s">
        <v>42</v>
      </c>
      <c r="D5152" t="s">
        <v>43</v>
      </c>
      <c r="E5152" t="s">
        <v>92</v>
      </c>
      <c r="F5152" t="s">
        <v>91</v>
      </c>
      <c r="G5152" s="35">
        <v>0</v>
      </c>
    </row>
    <row r="5153" spans="1:7" x14ac:dyDescent="0.35">
      <c r="A5153">
        <v>2005</v>
      </c>
      <c r="B5153" t="s">
        <v>12</v>
      </c>
      <c r="C5153" t="s">
        <v>42</v>
      </c>
      <c r="D5153" t="s">
        <v>43</v>
      </c>
      <c r="E5153" t="s">
        <v>92</v>
      </c>
      <c r="F5153" t="s">
        <v>91</v>
      </c>
      <c r="G5153" s="35">
        <v>0</v>
      </c>
    </row>
    <row r="5154" spans="1:7" x14ac:dyDescent="0.35">
      <c r="A5154">
        <v>2006</v>
      </c>
      <c r="B5154" t="s">
        <v>12</v>
      </c>
      <c r="C5154" t="s">
        <v>42</v>
      </c>
      <c r="D5154" t="s">
        <v>43</v>
      </c>
      <c r="E5154" t="s">
        <v>92</v>
      </c>
      <c r="F5154" t="s">
        <v>91</v>
      </c>
      <c r="G5154" s="35">
        <v>47.25</v>
      </c>
    </row>
    <row r="5155" spans="1:7" x14ac:dyDescent="0.35">
      <c r="A5155">
        <v>2007</v>
      </c>
      <c r="B5155" t="s">
        <v>12</v>
      </c>
      <c r="C5155" t="s">
        <v>42</v>
      </c>
      <c r="D5155" t="s">
        <v>43</v>
      </c>
      <c r="E5155" t="s">
        <v>92</v>
      </c>
      <c r="F5155" t="s">
        <v>91</v>
      </c>
      <c r="G5155" s="35">
        <v>406.35</v>
      </c>
    </row>
    <row r="5156" spans="1:7" x14ac:dyDescent="0.35">
      <c r="A5156">
        <v>2008</v>
      </c>
      <c r="B5156" t="s">
        <v>12</v>
      </c>
      <c r="C5156" t="s">
        <v>42</v>
      </c>
      <c r="D5156" t="s">
        <v>43</v>
      </c>
      <c r="E5156" t="s">
        <v>92</v>
      </c>
      <c r="F5156" t="s">
        <v>91</v>
      </c>
      <c r="G5156" s="35">
        <v>708.75</v>
      </c>
    </row>
    <row r="5157" spans="1:7" x14ac:dyDescent="0.35">
      <c r="A5157">
        <v>2009</v>
      </c>
      <c r="B5157" t="s">
        <v>12</v>
      </c>
      <c r="C5157" t="s">
        <v>42</v>
      </c>
      <c r="D5157" t="s">
        <v>43</v>
      </c>
      <c r="E5157" t="s">
        <v>92</v>
      </c>
      <c r="F5157" t="s">
        <v>91</v>
      </c>
      <c r="G5157" s="35">
        <v>756</v>
      </c>
    </row>
    <row r="5158" spans="1:7" x14ac:dyDescent="0.35">
      <c r="A5158">
        <v>2010</v>
      </c>
      <c r="B5158" t="s">
        <v>12</v>
      </c>
      <c r="C5158" t="s">
        <v>42</v>
      </c>
      <c r="D5158" t="s">
        <v>43</v>
      </c>
      <c r="E5158" t="s">
        <v>92</v>
      </c>
      <c r="F5158" t="s">
        <v>91</v>
      </c>
      <c r="G5158" s="35">
        <v>0</v>
      </c>
    </row>
    <row r="5159" spans="1:7" x14ac:dyDescent="0.35">
      <c r="A5159">
        <v>2011</v>
      </c>
      <c r="B5159" t="s">
        <v>12</v>
      </c>
      <c r="C5159" t="s">
        <v>42</v>
      </c>
      <c r="D5159" t="s">
        <v>43</v>
      </c>
      <c r="E5159" t="s">
        <v>92</v>
      </c>
      <c r="F5159" t="s">
        <v>91</v>
      </c>
      <c r="G5159" s="35">
        <v>667.17</v>
      </c>
    </row>
    <row r="5160" spans="1:7" x14ac:dyDescent="0.35">
      <c r="A5160">
        <v>2012</v>
      </c>
      <c r="B5160" t="s">
        <v>12</v>
      </c>
      <c r="C5160" t="s">
        <v>42</v>
      </c>
      <c r="D5160" t="s">
        <v>43</v>
      </c>
      <c r="E5160" t="s">
        <v>92</v>
      </c>
      <c r="F5160" t="s">
        <v>91</v>
      </c>
      <c r="G5160" s="35">
        <v>189</v>
      </c>
    </row>
    <row r="5161" spans="1:7" x14ac:dyDescent="0.35">
      <c r="A5161">
        <v>2013</v>
      </c>
      <c r="B5161" t="s">
        <v>12</v>
      </c>
      <c r="C5161" t="s">
        <v>42</v>
      </c>
      <c r="D5161" t="s">
        <v>43</v>
      </c>
      <c r="E5161" t="s">
        <v>92</v>
      </c>
      <c r="F5161" t="s">
        <v>91</v>
      </c>
      <c r="G5161" s="35">
        <v>803.25</v>
      </c>
    </row>
    <row r="5162" spans="1:7" x14ac:dyDescent="0.35">
      <c r="A5162">
        <v>2014</v>
      </c>
      <c r="B5162" t="s">
        <v>12</v>
      </c>
      <c r="C5162" t="s">
        <v>42</v>
      </c>
      <c r="D5162" t="s">
        <v>43</v>
      </c>
      <c r="E5162" t="s">
        <v>92</v>
      </c>
      <c r="F5162" t="s">
        <v>91</v>
      </c>
      <c r="G5162" s="35">
        <v>1606.5</v>
      </c>
    </row>
    <row r="5163" spans="1:7" x14ac:dyDescent="0.35">
      <c r="A5163">
        <v>2015</v>
      </c>
      <c r="B5163" t="s">
        <v>12</v>
      </c>
      <c r="C5163" t="s">
        <v>42</v>
      </c>
      <c r="D5163" t="s">
        <v>43</v>
      </c>
      <c r="E5163" t="s">
        <v>92</v>
      </c>
      <c r="F5163" t="s">
        <v>91</v>
      </c>
      <c r="G5163" s="35">
        <v>226.8</v>
      </c>
    </row>
    <row r="5164" spans="1:7" x14ac:dyDescent="0.35">
      <c r="A5164">
        <v>2016</v>
      </c>
      <c r="B5164" t="s">
        <v>12</v>
      </c>
      <c r="C5164" t="s">
        <v>42</v>
      </c>
      <c r="D5164" t="s">
        <v>43</v>
      </c>
      <c r="E5164" t="s">
        <v>92</v>
      </c>
      <c r="F5164" t="s">
        <v>91</v>
      </c>
      <c r="G5164" s="35">
        <v>0</v>
      </c>
    </row>
    <row r="5165" spans="1:7" x14ac:dyDescent="0.35">
      <c r="A5165">
        <v>2000</v>
      </c>
      <c r="B5165" t="s">
        <v>12</v>
      </c>
      <c r="C5165" t="s">
        <v>42</v>
      </c>
      <c r="D5165" t="s">
        <v>43</v>
      </c>
      <c r="E5165" t="s">
        <v>93</v>
      </c>
      <c r="F5165" t="s">
        <v>94</v>
      </c>
      <c r="G5165" s="35">
        <v>4283.6850000000004</v>
      </c>
    </row>
    <row r="5166" spans="1:7" x14ac:dyDescent="0.35">
      <c r="A5166">
        <v>2001</v>
      </c>
      <c r="B5166" t="s">
        <v>12</v>
      </c>
      <c r="C5166" t="s">
        <v>42</v>
      </c>
      <c r="D5166" t="s">
        <v>43</v>
      </c>
      <c r="E5166" t="s">
        <v>93</v>
      </c>
      <c r="F5166" t="s">
        <v>94</v>
      </c>
      <c r="G5166" s="35">
        <v>4113.585</v>
      </c>
    </row>
    <row r="5167" spans="1:7" x14ac:dyDescent="0.35">
      <c r="A5167">
        <v>2002</v>
      </c>
      <c r="B5167" t="s">
        <v>12</v>
      </c>
      <c r="C5167" t="s">
        <v>42</v>
      </c>
      <c r="D5167" t="s">
        <v>43</v>
      </c>
      <c r="E5167" t="s">
        <v>93</v>
      </c>
      <c r="F5167" t="s">
        <v>94</v>
      </c>
      <c r="G5167" s="35">
        <v>3372.7049999999999</v>
      </c>
    </row>
    <row r="5168" spans="1:7" x14ac:dyDescent="0.35">
      <c r="A5168">
        <v>2003</v>
      </c>
      <c r="B5168" t="s">
        <v>12</v>
      </c>
      <c r="C5168" t="s">
        <v>42</v>
      </c>
      <c r="D5168" t="s">
        <v>43</v>
      </c>
      <c r="E5168" t="s">
        <v>93</v>
      </c>
      <c r="F5168" t="s">
        <v>94</v>
      </c>
      <c r="G5168" s="35">
        <v>5806.08</v>
      </c>
    </row>
    <row r="5169" spans="1:7" x14ac:dyDescent="0.35">
      <c r="A5169">
        <v>2004</v>
      </c>
      <c r="B5169" t="s">
        <v>12</v>
      </c>
      <c r="C5169" t="s">
        <v>42</v>
      </c>
      <c r="D5169" t="s">
        <v>43</v>
      </c>
      <c r="E5169" t="s">
        <v>93</v>
      </c>
      <c r="F5169" t="s">
        <v>94</v>
      </c>
      <c r="G5169" s="35">
        <v>11786.04</v>
      </c>
    </row>
    <row r="5170" spans="1:7" x14ac:dyDescent="0.35">
      <c r="A5170">
        <v>2005</v>
      </c>
      <c r="B5170" t="s">
        <v>12</v>
      </c>
      <c r="C5170" t="s">
        <v>42</v>
      </c>
      <c r="D5170" t="s">
        <v>43</v>
      </c>
      <c r="E5170" t="s">
        <v>93</v>
      </c>
      <c r="F5170" t="s">
        <v>94</v>
      </c>
      <c r="G5170" s="35">
        <v>9166.5</v>
      </c>
    </row>
    <row r="5171" spans="1:7" x14ac:dyDescent="0.35">
      <c r="A5171">
        <v>2006</v>
      </c>
      <c r="B5171" t="s">
        <v>12</v>
      </c>
      <c r="C5171" t="s">
        <v>42</v>
      </c>
      <c r="D5171" t="s">
        <v>43</v>
      </c>
      <c r="E5171" t="s">
        <v>93</v>
      </c>
      <c r="F5171" t="s">
        <v>94</v>
      </c>
      <c r="G5171" s="35">
        <v>2338.875</v>
      </c>
    </row>
    <row r="5172" spans="1:7" x14ac:dyDescent="0.35">
      <c r="A5172">
        <v>2007</v>
      </c>
      <c r="B5172" t="s">
        <v>12</v>
      </c>
      <c r="C5172" t="s">
        <v>42</v>
      </c>
      <c r="D5172" t="s">
        <v>43</v>
      </c>
      <c r="E5172" t="s">
        <v>93</v>
      </c>
      <c r="F5172" t="s">
        <v>94</v>
      </c>
      <c r="G5172" s="35">
        <v>4016.25</v>
      </c>
    </row>
    <row r="5173" spans="1:7" x14ac:dyDescent="0.35">
      <c r="A5173">
        <v>2008</v>
      </c>
      <c r="B5173" t="s">
        <v>12</v>
      </c>
      <c r="C5173" t="s">
        <v>42</v>
      </c>
      <c r="D5173" t="s">
        <v>43</v>
      </c>
      <c r="E5173" t="s">
        <v>93</v>
      </c>
      <c r="F5173" t="s">
        <v>94</v>
      </c>
      <c r="G5173" s="35">
        <v>4340.3850000000002</v>
      </c>
    </row>
    <row r="5174" spans="1:7" x14ac:dyDescent="0.35">
      <c r="A5174">
        <v>2009</v>
      </c>
      <c r="B5174" t="s">
        <v>12</v>
      </c>
      <c r="C5174" t="s">
        <v>42</v>
      </c>
      <c r="D5174" t="s">
        <v>43</v>
      </c>
      <c r="E5174" t="s">
        <v>93</v>
      </c>
      <c r="F5174" t="s">
        <v>94</v>
      </c>
      <c r="G5174" s="35">
        <v>7949.34</v>
      </c>
    </row>
    <row r="5175" spans="1:7" x14ac:dyDescent="0.35">
      <c r="A5175">
        <v>2010</v>
      </c>
      <c r="B5175" t="s">
        <v>12</v>
      </c>
      <c r="C5175" t="s">
        <v>42</v>
      </c>
      <c r="D5175" t="s">
        <v>43</v>
      </c>
      <c r="E5175" t="s">
        <v>93</v>
      </c>
      <c r="F5175" t="s">
        <v>94</v>
      </c>
      <c r="G5175" s="35">
        <v>2506.14</v>
      </c>
    </row>
    <row r="5176" spans="1:7" x14ac:dyDescent="0.35">
      <c r="A5176">
        <v>2011</v>
      </c>
      <c r="B5176" t="s">
        <v>12</v>
      </c>
      <c r="C5176" t="s">
        <v>42</v>
      </c>
      <c r="D5176" t="s">
        <v>43</v>
      </c>
      <c r="E5176" t="s">
        <v>93</v>
      </c>
      <c r="F5176" t="s">
        <v>94</v>
      </c>
      <c r="G5176" s="35">
        <v>4110.75</v>
      </c>
    </row>
    <row r="5177" spans="1:7" x14ac:dyDescent="0.35">
      <c r="A5177">
        <v>2012</v>
      </c>
      <c r="B5177" t="s">
        <v>12</v>
      </c>
      <c r="C5177" t="s">
        <v>42</v>
      </c>
      <c r="D5177" t="s">
        <v>43</v>
      </c>
      <c r="E5177" t="s">
        <v>93</v>
      </c>
      <c r="F5177" t="s">
        <v>94</v>
      </c>
      <c r="G5177" s="35">
        <v>2704.59</v>
      </c>
    </row>
    <row r="5178" spans="1:7" x14ac:dyDescent="0.35">
      <c r="A5178">
        <v>2013</v>
      </c>
      <c r="B5178" t="s">
        <v>12</v>
      </c>
      <c r="C5178" t="s">
        <v>42</v>
      </c>
      <c r="D5178" t="s">
        <v>43</v>
      </c>
      <c r="E5178" t="s">
        <v>93</v>
      </c>
      <c r="F5178" t="s">
        <v>94</v>
      </c>
      <c r="G5178" s="35">
        <v>7344.54</v>
      </c>
    </row>
    <row r="5179" spans="1:7" x14ac:dyDescent="0.35">
      <c r="A5179">
        <v>2014</v>
      </c>
      <c r="B5179" t="s">
        <v>12</v>
      </c>
      <c r="C5179" t="s">
        <v>42</v>
      </c>
      <c r="D5179" t="s">
        <v>43</v>
      </c>
      <c r="E5179" t="s">
        <v>93</v>
      </c>
      <c r="F5179" t="s">
        <v>94</v>
      </c>
      <c r="G5179" s="35">
        <v>3284.82</v>
      </c>
    </row>
    <row r="5180" spans="1:7" x14ac:dyDescent="0.35">
      <c r="A5180">
        <v>2015</v>
      </c>
      <c r="B5180" t="s">
        <v>12</v>
      </c>
      <c r="C5180" t="s">
        <v>42</v>
      </c>
      <c r="D5180" t="s">
        <v>43</v>
      </c>
      <c r="E5180" t="s">
        <v>93</v>
      </c>
      <c r="F5180" t="s">
        <v>94</v>
      </c>
      <c r="G5180" s="35">
        <v>9992.43</v>
      </c>
    </row>
    <row r="5181" spans="1:7" x14ac:dyDescent="0.35">
      <c r="A5181">
        <v>2016</v>
      </c>
      <c r="B5181" t="s">
        <v>12</v>
      </c>
      <c r="C5181" t="s">
        <v>42</v>
      </c>
      <c r="D5181" t="s">
        <v>43</v>
      </c>
      <c r="E5181" t="s">
        <v>93</v>
      </c>
      <c r="F5181" t="s">
        <v>94</v>
      </c>
      <c r="G5181" s="35">
        <v>6594.21</v>
      </c>
    </row>
    <row r="5182" spans="1:7" x14ac:dyDescent="0.35">
      <c r="A5182">
        <v>2000</v>
      </c>
      <c r="B5182" t="s">
        <v>12</v>
      </c>
      <c r="C5182" t="s">
        <v>42</v>
      </c>
      <c r="D5182" t="s">
        <v>43</v>
      </c>
      <c r="E5182" t="s">
        <v>97</v>
      </c>
      <c r="F5182" t="s">
        <v>86</v>
      </c>
      <c r="G5182" s="35">
        <v>1370.25</v>
      </c>
    </row>
    <row r="5183" spans="1:7" x14ac:dyDescent="0.35">
      <c r="A5183">
        <v>2001</v>
      </c>
      <c r="B5183" t="s">
        <v>12</v>
      </c>
      <c r="C5183" t="s">
        <v>42</v>
      </c>
      <c r="D5183" t="s">
        <v>43</v>
      </c>
      <c r="E5183" t="s">
        <v>97</v>
      </c>
      <c r="F5183" t="s">
        <v>86</v>
      </c>
      <c r="G5183" s="35">
        <v>1984.5</v>
      </c>
    </row>
    <row r="5184" spans="1:7" x14ac:dyDescent="0.35">
      <c r="A5184">
        <v>2002</v>
      </c>
      <c r="B5184" t="s">
        <v>12</v>
      </c>
      <c r="C5184" t="s">
        <v>42</v>
      </c>
      <c r="D5184" t="s">
        <v>43</v>
      </c>
      <c r="E5184" t="s">
        <v>97</v>
      </c>
      <c r="F5184" t="s">
        <v>86</v>
      </c>
      <c r="G5184" s="35">
        <v>2608.1999999999998</v>
      </c>
    </row>
    <row r="5185" spans="1:7" x14ac:dyDescent="0.35">
      <c r="A5185">
        <v>2003</v>
      </c>
      <c r="B5185" t="s">
        <v>12</v>
      </c>
      <c r="C5185" t="s">
        <v>42</v>
      </c>
      <c r="D5185" t="s">
        <v>43</v>
      </c>
      <c r="E5185" t="s">
        <v>97</v>
      </c>
      <c r="F5185" t="s">
        <v>86</v>
      </c>
      <c r="G5185" s="35">
        <v>1039.5</v>
      </c>
    </row>
    <row r="5186" spans="1:7" x14ac:dyDescent="0.35">
      <c r="A5186">
        <v>2004</v>
      </c>
      <c r="B5186" t="s">
        <v>12</v>
      </c>
      <c r="C5186" t="s">
        <v>42</v>
      </c>
      <c r="D5186" t="s">
        <v>43</v>
      </c>
      <c r="E5186" t="s">
        <v>97</v>
      </c>
      <c r="F5186" t="s">
        <v>86</v>
      </c>
      <c r="G5186" s="35">
        <v>0</v>
      </c>
    </row>
    <row r="5187" spans="1:7" x14ac:dyDescent="0.35">
      <c r="A5187">
        <v>2005</v>
      </c>
      <c r="B5187" t="s">
        <v>12</v>
      </c>
      <c r="C5187" t="s">
        <v>42</v>
      </c>
      <c r="D5187" t="s">
        <v>43</v>
      </c>
      <c r="E5187" t="s">
        <v>97</v>
      </c>
      <c r="F5187" t="s">
        <v>86</v>
      </c>
      <c r="G5187" s="35">
        <v>0</v>
      </c>
    </row>
    <row r="5188" spans="1:7" x14ac:dyDescent="0.35">
      <c r="A5188">
        <v>2006</v>
      </c>
      <c r="B5188" t="s">
        <v>12</v>
      </c>
      <c r="C5188" t="s">
        <v>42</v>
      </c>
      <c r="D5188" t="s">
        <v>43</v>
      </c>
      <c r="E5188" t="s">
        <v>97</v>
      </c>
      <c r="F5188" t="s">
        <v>86</v>
      </c>
      <c r="G5188" s="35">
        <v>0</v>
      </c>
    </row>
    <row r="5189" spans="1:7" x14ac:dyDescent="0.35">
      <c r="A5189">
        <v>2007</v>
      </c>
      <c r="B5189" t="s">
        <v>12</v>
      </c>
      <c r="C5189" t="s">
        <v>42</v>
      </c>
      <c r="D5189" t="s">
        <v>43</v>
      </c>
      <c r="E5189" t="s">
        <v>97</v>
      </c>
      <c r="F5189" t="s">
        <v>86</v>
      </c>
      <c r="G5189" s="35">
        <v>0</v>
      </c>
    </row>
    <row r="5190" spans="1:7" x14ac:dyDescent="0.35">
      <c r="A5190">
        <v>2008</v>
      </c>
      <c r="B5190" t="s">
        <v>12</v>
      </c>
      <c r="C5190" t="s">
        <v>42</v>
      </c>
      <c r="D5190" t="s">
        <v>43</v>
      </c>
      <c r="E5190" t="s">
        <v>97</v>
      </c>
      <c r="F5190" t="s">
        <v>86</v>
      </c>
      <c r="G5190" s="35">
        <v>1890</v>
      </c>
    </row>
    <row r="5191" spans="1:7" x14ac:dyDescent="0.35">
      <c r="A5191">
        <v>2009</v>
      </c>
      <c r="B5191" t="s">
        <v>12</v>
      </c>
      <c r="C5191" t="s">
        <v>42</v>
      </c>
      <c r="D5191" t="s">
        <v>43</v>
      </c>
      <c r="E5191" t="s">
        <v>97</v>
      </c>
      <c r="F5191" t="s">
        <v>86</v>
      </c>
      <c r="G5191" s="35">
        <v>378</v>
      </c>
    </row>
    <row r="5192" spans="1:7" x14ac:dyDescent="0.35">
      <c r="A5192">
        <v>2010</v>
      </c>
      <c r="B5192" t="s">
        <v>12</v>
      </c>
      <c r="C5192" t="s">
        <v>42</v>
      </c>
      <c r="D5192" t="s">
        <v>43</v>
      </c>
      <c r="E5192" t="s">
        <v>97</v>
      </c>
      <c r="F5192" t="s">
        <v>86</v>
      </c>
      <c r="G5192" s="35">
        <v>0</v>
      </c>
    </row>
    <row r="5193" spans="1:7" x14ac:dyDescent="0.35">
      <c r="A5193">
        <v>2011</v>
      </c>
      <c r="B5193" t="s">
        <v>12</v>
      </c>
      <c r="C5193" t="s">
        <v>42</v>
      </c>
      <c r="D5193" t="s">
        <v>43</v>
      </c>
      <c r="E5193" t="s">
        <v>97</v>
      </c>
      <c r="F5193" t="s">
        <v>86</v>
      </c>
      <c r="G5193" s="35">
        <v>5481</v>
      </c>
    </row>
    <row r="5194" spans="1:7" x14ac:dyDescent="0.35">
      <c r="A5194">
        <v>2012</v>
      </c>
      <c r="B5194" t="s">
        <v>12</v>
      </c>
      <c r="C5194" t="s">
        <v>42</v>
      </c>
      <c r="D5194" t="s">
        <v>43</v>
      </c>
      <c r="E5194" t="s">
        <v>97</v>
      </c>
      <c r="F5194" t="s">
        <v>86</v>
      </c>
      <c r="G5194" s="35">
        <v>661.5</v>
      </c>
    </row>
    <row r="5195" spans="1:7" x14ac:dyDescent="0.35">
      <c r="A5195">
        <v>2013</v>
      </c>
      <c r="B5195" t="s">
        <v>12</v>
      </c>
      <c r="C5195" t="s">
        <v>42</v>
      </c>
      <c r="D5195" t="s">
        <v>43</v>
      </c>
      <c r="E5195" t="s">
        <v>97</v>
      </c>
      <c r="F5195" t="s">
        <v>86</v>
      </c>
      <c r="G5195" s="35">
        <v>1219.05</v>
      </c>
    </row>
    <row r="5196" spans="1:7" x14ac:dyDescent="0.35">
      <c r="A5196">
        <v>2014</v>
      </c>
      <c r="B5196" t="s">
        <v>12</v>
      </c>
      <c r="C5196" t="s">
        <v>42</v>
      </c>
      <c r="D5196" t="s">
        <v>43</v>
      </c>
      <c r="E5196" t="s">
        <v>97</v>
      </c>
      <c r="F5196" t="s">
        <v>86</v>
      </c>
      <c r="G5196" s="35">
        <v>8694</v>
      </c>
    </row>
    <row r="5197" spans="1:7" x14ac:dyDescent="0.35">
      <c r="A5197">
        <v>2015</v>
      </c>
      <c r="B5197" t="s">
        <v>12</v>
      </c>
      <c r="C5197" t="s">
        <v>42</v>
      </c>
      <c r="D5197" t="s">
        <v>43</v>
      </c>
      <c r="E5197" t="s">
        <v>97</v>
      </c>
      <c r="F5197" t="s">
        <v>86</v>
      </c>
      <c r="G5197" s="35">
        <v>2409.75</v>
      </c>
    </row>
    <row r="5198" spans="1:7" x14ac:dyDescent="0.35">
      <c r="A5198">
        <v>2016</v>
      </c>
      <c r="B5198" t="s">
        <v>12</v>
      </c>
      <c r="C5198" t="s">
        <v>42</v>
      </c>
      <c r="D5198" t="s">
        <v>43</v>
      </c>
      <c r="E5198" t="s">
        <v>97</v>
      </c>
      <c r="F5198" t="s">
        <v>86</v>
      </c>
      <c r="G5198" s="35">
        <v>0</v>
      </c>
    </row>
    <row r="5199" spans="1:7" x14ac:dyDescent="0.35">
      <c r="A5199">
        <v>2000</v>
      </c>
      <c r="B5199" t="s">
        <v>12</v>
      </c>
      <c r="C5199" t="s">
        <v>42</v>
      </c>
      <c r="D5199" t="s">
        <v>43</v>
      </c>
      <c r="E5199" t="s">
        <v>98</v>
      </c>
      <c r="F5199" t="s">
        <v>11</v>
      </c>
      <c r="G5199" s="35">
        <v>2.835</v>
      </c>
    </row>
    <row r="5200" spans="1:7" x14ac:dyDescent="0.35">
      <c r="A5200">
        <v>2001</v>
      </c>
      <c r="B5200" t="s">
        <v>12</v>
      </c>
      <c r="C5200" t="s">
        <v>42</v>
      </c>
      <c r="D5200" t="s">
        <v>43</v>
      </c>
      <c r="E5200" t="s">
        <v>98</v>
      </c>
      <c r="F5200" t="s">
        <v>11</v>
      </c>
      <c r="G5200" s="35">
        <v>0</v>
      </c>
    </row>
    <row r="5201" spans="1:7" x14ac:dyDescent="0.35">
      <c r="A5201">
        <v>2002</v>
      </c>
      <c r="B5201" t="s">
        <v>12</v>
      </c>
      <c r="C5201" t="s">
        <v>42</v>
      </c>
      <c r="D5201" t="s">
        <v>43</v>
      </c>
      <c r="E5201" t="s">
        <v>98</v>
      </c>
      <c r="F5201" t="s">
        <v>11</v>
      </c>
      <c r="G5201" s="35">
        <v>68.040000000000006</v>
      </c>
    </row>
    <row r="5202" spans="1:7" x14ac:dyDescent="0.35">
      <c r="A5202">
        <v>2003</v>
      </c>
      <c r="B5202" t="s">
        <v>12</v>
      </c>
      <c r="C5202" t="s">
        <v>42</v>
      </c>
      <c r="D5202" t="s">
        <v>43</v>
      </c>
      <c r="E5202" t="s">
        <v>98</v>
      </c>
      <c r="F5202" t="s">
        <v>11</v>
      </c>
      <c r="G5202" s="35">
        <v>0</v>
      </c>
    </row>
    <row r="5203" spans="1:7" x14ac:dyDescent="0.35">
      <c r="A5203">
        <v>2004</v>
      </c>
      <c r="B5203" t="s">
        <v>12</v>
      </c>
      <c r="C5203" t="s">
        <v>42</v>
      </c>
      <c r="D5203" t="s">
        <v>43</v>
      </c>
      <c r="E5203" t="s">
        <v>98</v>
      </c>
      <c r="F5203" t="s">
        <v>11</v>
      </c>
      <c r="G5203" s="35">
        <v>0</v>
      </c>
    </row>
    <row r="5204" spans="1:7" x14ac:dyDescent="0.35">
      <c r="A5204">
        <v>2005</v>
      </c>
      <c r="B5204" t="s">
        <v>12</v>
      </c>
      <c r="C5204" t="s">
        <v>42</v>
      </c>
      <c r="D5204" t="s">
        <v>43</v>
      </c>
      <c r="E5204" t="s">
        <v>98</v>
      </c>
      <c r="F5204" t="s">
        <v>11</v>
      </c>
      <c r="G5204" s="35">
        <v>0</v>
      </c>
    </row>
    <row r="5205" spans="1:7" x14ac:dyDescent="0.35">
      <c r="A5205">
        <v>2006</v>
      </c>
      <c r="B5205" t="s">
        <v>12</v>
      </c>
      <c r="C5205" t="s">
        <v>42</v>
      </c>
      <c r="D5205" t="s">
        <v>43</v>
      </c>
      <c r="E5205" t="s">
        <v>98</v>
      </c>
      <c r="F5205" t="s">
        <v>11</v>
      </c>
      <c r="G5205" s="35">
        <v>19.844999999999999</v>
      </c>
    </row>
    <row r="5206" spans="1:7" x14ac:dyDescent="0.35">
      <c r="A5206">
        <v>2007</v>
      </c>
      <c r="B5206" t="s">
        <v>12</v>
      </c>
      <c r="C5206" t="s">
        <v>42</v>
      </c>
      <c r="D5206" t="s">
        <v>43</v>
      </c>
      <c r="E5206" t="s">
        <v>98</v>
      </c>
      <c r="F5206" t="s">
        <v>11</v>
      </c>
      <c r="G5206" s="35">
        <v>0</v>
      </c>
    </row>
    <row r="5207" spans="1:7" x14ac:dyDescent="0.35">
      <c r="A5207">
        <v>2008</v>
      </c>
      <c r="B5207" t="s">
        <v>12</v>
      </c>
      <c r="C5207" t="s">
        <v>42</v>
      </c>
      <c r="D5207" t="s">
        <v>43</v>
      </c>
      <c r="E5207" t="s">
        <v>98</v>
      </c>
      <c r="F5207" t="s">
        <v>11</v>
      </c>
      <c r="G5207" s="35">
        <v>9.4499999999999993</v>
      </c>
    </row>
    <row r="5208" spans="1:7" x14ac:dyDescent="0.35">
      <c r="A5208">
        <v>2009</v>
      </c>
      <c r="B5208" t="s">
        <v>12</v>
      </c>
      <c r="C5208" t="s">
        <v>42</v>
      </c>
      <c r="D5208" t="s">
        <v>43</v>
      </c>
      <c r="E5208" t="s">
        <v>98</v>
      </c>
      <c r="F5208" t="s">
        <v>11</v>
      </c>
      <c r="G5208" s="35">
        <v>0</v>
      </c>
    </row>
    <row r="5209" spans="1:7" x14ac:dyDescent="0.35">
      <c r="A5209">
        <v>2010</v>
      </c>
      <c r="B5209" t="s">
        <v>12</v>
      </c>
      <c r="C5209" t="s">
        <v>42</v>
      </c>
      <c r="D5209" t="s">
        <v>43</v>
      </c>
      <c r="E5209" t="s">
        <v>98</v>
      </c>
      <c r="F5209" t="s">
        <v>11</v>
      </c>
      <c r="G5209" s="35">
        <v>0</v>
      </c>
    </row>
    <row r="5210" spans="1:7" x14ac:dyDescent="0.35">
      <c r="A5210">
        <v>2011</v>
      </c>
      <c r="B5210" t="s">
        <v>12</v>
      </c>
      <c r="C5210" t="s">
        <v>42</v>
      </c>
      <c r="D5210" t="s">
        <v>43</v>
      </c>
      <c r="E5210" t="s">
        <v>98</v>
      </c>
      <c r="F5210" t="s">
        <v>11</v>
      </c>
      <c r="G5210" s="35">
        <v>34.965000000000003</v>
      </c>
    </row>
    <row r="5211" spans="1:7" x14ac:dyDescent="0.35">
      <c r="A5211">
        <v>2012</v>
      </c>
      <c r="B5211" t="s">
        <v>12</v>
      </c>
      <c r="C5211" t="s">
        <v>42</v>
      </c>
      <c r="D5211" t="s">
        <v>43</v>
      </c>
      <c r="E5211" t="s">
        <v>98</v>
      </c>
      <c r="F5211" t="s">
        <v>11</v>
      </c>
      <c r="G5211" s="35">
        <v>0</v>
      </c>
    </row>
    <row r="5212" spans="1:7" x14ac:dyDescent="0.35">
      <c r="A5212">
        <v>2013</v>
      </c>
      <c r="B5212" t="s">
        <v>12</v>
      </c>
      <c r="C5212" t="s">
        <v>42</v>
      </c>
      <c r="D5212" t="s">
        <v>43</v>
      </c>
      <c r="E5212" t="s">
        <v>98</v>
      </c>
      <c r="F5212" t="s">
        <v>11</v>
      </c>
      <c r="G5212" s="35">
        <v>0</v>
      </c>
    </row>
    <row r="5213" spans="1:7" x14ac:dyDescent="0.35">
      <c r="A5213">
        <v>2014</v>
      </c>
      <c r="B5213" t="s">
        <v>12</v>
      </c>
      <c r="C5213" t="s">
        <v>42</v>
      </c>
      <c r="D5213" t="s">
        <v>43</v>
      </c>
      <c r="E5213" t="s">
        <v>98</v>
      </c>
      <c r="F5213" t="s">
        <v>11</v>
      </c>
      <c r="G5213" s="35">
        <v>0</v>
      </c>
    </row>
    <row r="5214" spans="1:7" x14ac:dyDescent="0.35">
      <c r="A5214">
        <v>2015</v>
      </c>
      <c r="B5214" t="s">
        <v>12</v>
      </c>
      <c r="C5214" t="s">
        <v>42</v>
      </c>
      <c r="D5214" t="s">
        <v>43</v>
      </c>
      <c r="E5214" t="s">
        <v>98</v>
      </c>
      <c r="F5214" t="s">
        <v>11</v>
      </c>
      <c r="G5214" s="35">
        <v>14.175000000000001</v>
      </c>
    </row>
    <row r="5215" spans="1:7" x14ac:dyDescent="0.35">
      <c r="A5215">
        <v>2016</v>
      </c>
      <c r="B5215" t="s">
        <v>12</v>
      </c>
      <c r="C5215" t="s">
        <v>42</v>
      </c>
      <c r="D5215" t="s">
        <v>43</v>
      </c>
      <c r="E5215" t="s">
        <v>98</v>
      </c>
      <c r="F5215" t="s">
        <v>11</v>
      </c>
      <c r="G5215" s="35">
        <v>0</v>
      </c>
    </row>
    <row r="5216" spans="1:7" x14ac:dyDescent="0.35">
      <c r="A5216">
        <v>2017</v>
      </c>
      <c r="B5216" t="s">
        <v>12</v>
      </c>
      <c r="C5216" t="s">
        <v>42</v>
      </c>
      <c r="D5216" t="s">
        <v>43</v>
      </c>
      <c r="E5216" t="s">
        <v>85</v>
      </c>
      <c r="F5216" t="s">
        <v>86</v>
      </c>
      <c r="G5216" s="35">
        <v>66339</v>
      </c>
    </row>
    <row r="5217" spans="1:7" x14ac:dyDescent="0.35">
      <c r="A5217">
        <v>2017</v>
      </c>
      <c r="B5217" t="s">
        <v>12</v>
      </c>
      <c r="C5217" t="s">
        <v>42</v>
      </c>
      <c r="D5217" t="s">
        <v>43</v>
      </c>
      <c r="E5217" t="s">
        <v>93</v>
      </c>
      <c r="F5217" t="s">
        <v>94</v>
      </c>
      <c r="G5217" s="35">
        <v>2889.81</v>
      </c>
    </row>
    <row r="5218" spans="1:7" x14ac:dyDescent="0.35">
      <c r="A5218">
        <v>2017</v>
      </c>
      <c r="B5218" t="s">
        <v>12</v>
      </c>
      <c r="C5218" t="s">
        <v>42</v>
      </c>
      <c r="D5218" t="s">
        <v>43</v>
      </c>
      <c r="E5218" t="s">
        <v>97</v>
      </c>
      <c r="F5218" t="s">
        <v>87</v>
      </c>
      <c r="G5218" s="35">
        <v>13277.25</v>
      </c>
    </row>
    <row r="5219" spans="1:7" x14ac:dyDescent="0.35">
      <c r="A5219">
        <v>2017</v>
      </c>
      <c r="B5219" t="s">
        <v>12</v>
      </c>
      <c r="C5219" t="s">
        <v>42</v>
      </c>
      <c r="D5219" t="s">
        <v>43</v>
      </c>
      <c r="E5219" t="s">
        <v>98</v>
      </c>
      <c r="F5219" t="s">
        <v>11</v>
      </c>
      <c r="G5219" s="35">
        <v>66.150000000000006</v>
      </c>
    </row>
    <row r="5220" spans="1:7" x14ac:dyDescent="0.35">
      <c r="A5220">
        <v>2017</v>
      </c>
      <c r="B5220" t="s">
        <v>12</v>
      </c>
      <c r="C5220" t="s">
        <v>42</v>
      </c>
      <c r="D5220" t="s">
        <v>43</v>
      </c>
      <c r="E5220" t="s">
        <v>10</v>
      </c>
      <c r="F5220" t="s">
        <v>11</v>
      </c>
      <c r="G5220" s="35">
        <v>218.29499999999999</v>
      </c>
    </row>
    <row r="5221" spans="1:7" x14ac:dyDescent="0.35">
      <c r="A5221">
        <v>2017</v>
      </c>
      <c r="B5221" t="s">
        <v>12</v>
      </c>
      <c r="C5221" t="s">
        <v>42</v>
      </c>
      <c r="D5221" t="s">
        <v>43</v>
      </c>
      <c r="E5221" t="s">
        <v>92</v>
      </c>
      <c r="F5221" t="s">
        <v>91</v>
      </c>
      <c r="G5221" s="35">
        <v>4725</v>
      </c>
    </row>
    <row r="5222" spans="1:7" x14ac:dyDescent="0.35">
      <c r="A5222">
        <v>2017</v>
      </c>
      <c r="B5222" t="s">
        <v>12</v>
      </c>
      <c r="C5222" t="s">
        <v>42</v>
      </c>
      <c r="D5222" t="s">
        <v>43</v>
      </c>
      <c r="E5222" t="s">
        <v>90</v>
      </c>
      <c r="F5222" t="s">
        <v>91</v>
      </c>
      <c r="G5222" s="35">
        <v>0</v>
      </c>
    </row>
    <row r="5223" spans="1:7" x14ac:dyDescent="0.35">
      <c r="A5223">
        <v>2018</v>
      </c>
      <c r="B5223" t="s">
        <v>12</v>
      </c>
      <c r="C5223" t="s">
        <v>42</v>
      </c>
      <c r="D5223" t="s">
        <v>43</v>
      </c>
      <c r="E5223" t="s">
        <v>85</v>
      </c>
      <c r="F5223" t="s">
        <v>86</v>
      </c>
      <c r="G5223" s="35">
        <v>77556.149999999994</v>
      </c>
    </row>
    <row r="5224" spans="1:7" x14ac:dyDescent="0.35">
      <c r="A5224">
        <v>2018</v>
      </c>
      <c r="B5224" t="s">
        <v>12</v>
      </c>
      <c r="C5224" t="s">
        <v>42</v>
      </c>
      <c r="D5224" t="s">
        <v>43</v>
      </c>
      <c r="E5224" t="s">
        <v>10</v>
      </c>
      <c r="F5224" t="s">
        <v>11</v>
      </c>
      <c r="G5224" s="35">
        <v>29.295000000000002</v>
      </c>
    </row>
    <row r="5225" spans="1:7" x14ac:dyDescent="0.35">
      <c r="A5225">
        <v>2018</v>
      </c>
      <c r="B5225" t="s">
        <v>12</v>
      </c>
      <c r="C5225" t="s">
        <v>42</v>
      </c>
      <c r="D5225" t="s">
        <v>43</v>
      </c>
      <c r="E5225" t="s">
        <v>98</v>
      </c>
      <c r="F5225" t="s">
        <v>11</v>
      </c>
      <c r="G5225" s="35">
        <v>66.150000000000006</v>
      </c>
    </row>
    <row r="5226" spans="1:7" x14ac:dyDescent="0.35">
      <c r="A5226">
        <v>2018</v>
      </c>
      <c r="B5226" t="s">
        <v>12</v>
      </c>
      <c r="C5226" t="s">
        <v>42</v>
      </c>
      <c r="D5226" t="s">
        <v>43</v>
      </c>
      <c r="E5226" t="s">
        <v>97</v>
      </c>
      <c r="F5226" t="s">
        <v>87</v>
      </c>
      <c r="G5226" s="35">
        <v>3024</v>
      </c>
    </row>
    <row r="5227" spans="1:7" x14ac:dyDescent="0.35">
      <c r="A5227">
        <v>2018</v>
      </c>
      <c r="B5227" t="s">
        <v>12</v>
      </c>
      <c r="C5227" t="s">
        <v>42</v>
      </c>
      <c r="D5227" t="s">
        <v>43</v>
      </c>
      <c r="E5227" t="s">
        <v>93</v>
      </c>
      <c r="F5227" t="s">
        <v>94</v>
      </c>
      <c r="G5227" s="35">
        <v>4124.9250000000002</v>
      </c>
    </row>
    <row r="5228" spans="1:7" x14ac:dyDescent="0.35">
      <c r="A5228">
        <v>2018</v>
      </c>
      <c r="B5228" t="s">
        <v>12</v>
      </c>
      <c r="C5228" t="s">
        <v>42</v>
      </c>
      <c r="D5228" t="s">
        <v>43</v>
      </c>
      <c r="E5228" t="s">
        <v>92</v>
      </c>
      <c r="F5228" t="s">
        <v>91</v>
      </c>
      <c r="G5228" s="35">
        <v>0</v>
      </c>
    </row>
    <row r="5229" spans="1:7" x14ac:dyDescent="0.35">
      <c r="A5229">
        <v>2018</v>
      </c>
      <c r="B5229" t="s">
        <v>12</v>
      </c>
      <c r="C5229" t="s">
        <v>42</v>
      </c>
      <c r="D5229" t="s">
        <v>43</v>
      </c>
      <c r="E5229" t="s">
        <v>90</v>
      </c>
      <c r="F5229" t="s">
        <v>91</v>
      </c>
      <c r="G5229" s="35">
        <v>0</v>
      </c>
    </row>
    <row r="5230" spans="1:7" x14ac:dyDescent="0.35">
      <c r="A5230">
        <v>2000</v>
      </c>
      <c r="B5230" t="s">
        <v>12</v>
      </c>
      <c r="C5230" t="s">
        <v>13</v>
      </c>
      <c r="D5230" t="s">
        <v>14</v>
      </c>
      <c r="E5230" t="s">
        <v>10</v>
      </c>
      <c r="F5230" t="s">
        <v>11</v>
      </c>
      <c r="G5230" s="35">
        <v>16.28</v>
      </c>
    </row>
    <row r="5231" spans="1:7" x14ac:dyDescent="0.35">
      <c r="A5231">
        <v>2001</v>
      </c>
      <c r="B5231" t="s">
        <v>12</v>
      </c>
      <c r="C5231" t="s">
        <v>13</v>
      </c>
      <c r="D5231" t="s">
        <v>14</v>
      </c>
      <c r="E5231" t="s">
        <v>10</v>
      </c>
      <c r="F5231" t="s">
        <v>11</v>
      </c>
      <c r="G5231" s="35">
        <v>26.675000000000001</v>
      </c>
    </row>
    <row r="5232" spans="1:7" x14ac:dyDescent="0.35">
      <c r="A5232">
        <v>2002</v>
      </c>
      <c r="B5232" t="s">
        <v>12</v>
      </c>
      <c r="C5232" t="s">
        <v>13</v>
      </c>
      <c r="D5232" t="s">
        <v>14</v>
      </c>
      <c r="E5232" t="s">
        <v>10</v>
      </c>
      <c r="F5232" t="s">
        <v>11</v>
      </c>
      <c r="G5232" s="35">
        <v>28.38</v>
      </c>
    </row>
    <row r="5233" spans="1:7" x14ac:dyDescent="0.35">
      <c r="A5233">
        <v>2003</v>
      </c>
      <c r="B5233" t="s">
        <v>12</v>
      </c>
      <c r="C5233" t="s">
        <v>13</v>
      </c>
      <c r="D5233" t="s">
        <v>14</v>
      </c>
      <c r="E5233" t="s">
        <v>10</v>
      </c>
      <c r="F5233" t="s">
        <v>11</v>
      </c>
      <c r="G5233" s="35">
        <v>8.0850000000000009</v>
      </c>
    </row>
    <row r="5234" spans="1:7" x14ac:dyDescent="0.35">
      <c r="A5234">
        <v>2004</v>
      </c>
      <c r="B5234" t="s">
        <v>12</v>
      </c>
      <c r="C5234" t="s">
        <v>13</v>
      </c>
      <c r="D5234" t="s">
        <v>14</v>
      </c>
      <c r="E5234" t="s">
        <v>10</v>
      </c>
      <c r="F5234" t="s">
        <v>11</v>
      </c>
      <c r="G5234" s="35">
        <v>10.67</v>
      </c>
    </row>
    <row r="5235" spans="1:7" x14ac:dyDescent="0.35">
      <c r="A5235">
        <v>2005</v>
      </c>
      <c r="B5235" t="s">
        <v>12</v>
      </c>
      <c r="C5235" t="s">
        <v>13</v>
      </c>
      <c r="D5235" t="s">
        <v>14</v>
      </c>
      <c r="E5235" t="s">
        <v>10</v>
      </c>
      <c r="F5235" t="s">
        <v>11</v>
      </c>
      <c r="G5235" s="35">
        <v>7.4249999999999998</v>
      </c>
    </row>
    <row r="5236" spans="1:7" x14ac:dyDescent="0.35">
      <c r="A5236">
        <v>2006</v>
      </c>
      <c r="B5236" t="s">
        <v>12</v>
      </c>
      <c r="C5236" t="s">
        <v>13</v>
      </c>
      <c r="D5236" t="s">
        <v>14</v>
      </c>
      <c r="E5236" t="s">
        <v>10</v>
      </c>
      <c r="F5236" t="s">
        <v>11</v>
      </c>
      <c r="G5236" s="35">
        <v>5.83</v>
      </c>
    </row>
    <row r="5237" spans="1:7" x14ac:dyDescent="0.35">
      <c r="A5237">
        <v>2007</v>
      </c>
      <c r="B5237" t="s">
        <v>12</v>
      </c>
      <c r="C5237" t="s">
        <v>13</v>
      </c>
      <c r="D5237" t="s">
        <v>14</v>
      </c>
      <c r="E5237" t="s">
        <v>10</v>
      </c>
      <c r="F5237" t="s">
        <v>11</v>
      </c>
      <c r="G5237" s="35">
        <v>17.765000000000001</v>
      </c>
    </row>
    <row r="5238" spans="1:7" x14ac:dyDescent="0.35">
      <c r="A5238">
        <v>2008</v>
      </c>
      <c r="B5238" t="s">
        <v>12</v>
      </c>
      <c r="C5238" t="s">
        <v>13</v>
      </c>
      <c r="D5238" t="s">
        <v>14</v>
      </c>
      <c r="E5238" t="s">
        <v>10</v>
      </c>
      <c r="F5238" t="s">
        <v>11</v>
      </c>
      <c r="G5238" s="35">
        <v>32.340000000000003</v>
      </c>
    </row>
    <row r="5239" spans="1:7" x14ac:dyDescent="0.35">
      <c r="A5239">
        <v>2009</v>
      </c>
      <c r="B5239" t="s">
        <v>12</v>
      </c>
      <c r="C5239" t="s">
        <v>13</v>
      </c>
      <c r="D5239" t="s">
        <v>14</v>
      </c>
      <c r="E5239" t="s">
        <v>10</v>
      </c>
      <c r="F5239" t="s">
        <v>11</v>
      </c>
      <c r="G5239" s="35">
        <v>17.93</v>
      </c>
    </row>
    <row r="5240" spans="1:7" x14ac:dyDescent="0.35">
      <c r="A5240">
        <v>2010</v>
      </c>
      <c r="B5240" t="s">
        <v>12</v>
      </c>
      <c r="C5240" t="s">
        <v>13</v>
      </c>
      <c r="D5240" t="s">
        <v>14</v>
      </c>
      <c r="E5240" t="s">
        <v>10</v>
      </c>
      <c r="F5240" t="s">
        <v>11</v>
      </c>
      <c r="G5240" s="35">
        <v>8.8550000000000004</v>
      </c>
    </row>
    <row r="5241" spans="1:7" x14ac:dyDescent="0.35">
      <c r="A5241">
        <v>2011</v>
      </c>
      <c r="B5241" t="s">
        <v>12</v>
      </c>
      <c r="C5241" t="s">
        <v>13</v>
      </c>
      <c r="D5241" t="s">
        <v>14</v>
      </c>
      <c r="E5241" t="s">
        <v>10</v>
      </c>
      <c r="F5241" t="s">
        <v>11</v>
      </c>
      <c r="G5241" s="35">
        <v>4.0149999999999997</v>
      </c>
    </row>
    <row r="5242" spans="1:7" x14ac:dyDescent="0.35">
      <c r="A5242">
        <v>2012</v>
      </c>
      <c r="B5242" t="s">
        <v>12</v>
      </c>
      <c r="C5242" t="s">
        <v>13</v>
      </c>
      <c r="D5242" t="s">
        <v>14</v>
      </c>
      <c r="E5242" t="s">
        <v>10</v>
      </c>
      <c r="F5242" t="s">
        <v>11</v>
      </c>
      <c r="G5242" s="35">
        <v>10.78</v>
      </c>
    </row>
    <row r="5243" spans="1:7" x14ac:dyDescent="0.35">
      <c r="A5243">
        <v>2013</v>
      </c>
      <c r="B5243" t="s">
        <v>12</v>
      </c>
      <c r="C5243" t="s">
        <v>13</v>
      </c>
      <c r="D5243" t="s">
        <v>14</v>
      </c>
      <c r="E5243" t="s">
        <v>10</v>
      </c>
      <c r="F5243" t="s">
        <v>11</v>
      </c>
      <c r="G5243" s="35">
        <v>18.48</v>
      </c>
    </row>
    <row r="5244" spans="1:7" x14ac:dyDescent="0.35">
      <c r="A5244">
        <v>2014</v>
      </c>
      <c r="B5244" t="s">
        <v>12</v>
      </c>
      <c r="C5244" t="s">
        <v>13</v>
      </c>
      <c r="D5244" t="s">
        <v>14</v>
      </c>
      <c r="E5244" t="s">
        <v>10</v>
      </c>
      <c r="F5244" t="s">
        <v>11</v>
      </c>
      <c r="G5244" s="35">
        <v>4.29</v>
      </c>
    </row>
    <row r="5245" spans="1:7" x14ac:dyDescent="0.35">
      <c r="A5245">
        <v>2015</v>
      </c>
      <c r="B5245" t="s">
        <v>12</v>
      </c>
      <c r="C5245" t="s">
        <v>13</v>
      </c>
      <c r="D5245" t="s">
        <v>14</v>
      </c>
      <c r="E5245" t="s">
        <v>10</v>
      </c>
      <c r="F5245" t="s">
        <v>11</v>
      </c>
      <c r="G5245" s="35">
        <v>19.690000000000001</v>
      </c>
    </row>
    <row r="5246" spans="1:7" x14ac:dyDescent="0.35">
      <c r="A5246">
        <v>2016</v>
      </c>
      <c r="B5246" t="s">
        <v>12</v>
      </c>
      <c r="C5246" t="s">
        <v>13</v>
      </c>
      <c r="D5246" t="s">
        <v>14</v>
      </c>
      <c r="E5246" t="s">
        <v>10</v>
      </c>
      <c r="F5246" t="s">
        <v>11</v>
      </c>
      <c r="G5246" s="35">
        <v>9.625</v>
      </c>
    </row>
    <row r="5247" spans="1:7" x14ac:dyDescent="0.35">
      <c r="A5247">
        <v>2000</v>
      </c>
      <c r="B5247" t="s">
        <v>12</v>
      </c>
      <c r="C5247" t="s">
        <v>13</v>
      </c>
      <c r="D5247" t="s">
        <v>14</v>
      </c>
      <c r="E5247" t="s">
        <v>85</v>
      </c>
      <c r="F5247" t="s">
        <v>86</v>
      </c>
      <c r="G5247" s="35">
        <v>3698.75</v>
      </c>
    </row>
    <row r="5248" spans="1:7" x14ac:dyDescent="0.35">
      <c r="A5248">
        <v>2001</v>
      </c>
      <c r="B5248" t="s">
        <v>12</v>
      </c>
      <c r="C5248" t="s">
        <v>13</v>
      </c>
      <c r="D5248" t="s">
        <v>14</v>
      </c>
      <c r="E5248" t="s">
        <v>85</v>
      </c>
      <c r="F5248" t="s">
        <v>86</v>
      </c>
      <c r="G5248" s="35">
        <v>2326.5</v>
      </c>
    </row>
    <row r="5249" spans="1:7" x14ac:dyDescent="0.35">
      <c r="A5249">
        <v>2002</v>
      </c>
      <c r="B5249" t="s">
        <v>12</v>
      </c>
      <c r="C5249" t="s">
        <v>13</v>
      </c>
      <c r="D5249" t="s">
        <v>14</v>
      </c>
      <c r="E5249" t="s">
        <v>85</v>
      </c>
      <c r="F5249" t="s">
        <v>86</v>
      </c>
      <c r="G5249" s="35">
        <v>2893</v>
      </c>
    </row>
    <row r="5250" spans="1:7" x14ac:dyDescent="0.35">
      <c r="A5250">
        <v>2003</v>
      </c>
      <c r="B5250" t="s">
        <v>12</v>
      </c>
      <c r="C5250" t="s">
        <v>13</v>
      </c>
      <c r="D5250" t="s">
        <v>14</v>
      </c>
      <c r="E5250" t="s">
        <v>85</v>
      </c>
      <c r="F5250" t="s">
        <v>86</v>
      </c>
      <c r="G5250" s="35">
        <v>1295.25</v>
      </c>
    </row>
    <row r="5251" spans="1:7" x14ac:dyDescent="0.35">
      <c r="A5251">
        <v>2004</v>
      </c>
      <c r="B5251" t="s">
        <v>12</v>
      </c>
      <c r="C5251" t="s">
        <v>13</v>
      </c>
      <c r="D5251" t="s">
        <v>14</v>
      </c>
      <c r="E5251" t="s">
        <v>85</v>
      </c>
      <c r="F5251" t="s">
        <v>86</v>
      </c>
      <c r="G5251" s="35">
        <v>3576.375</v>
      </c>
    </row>
    <row r="5252" spans="1:7" x14ac:dyDescent="0.35">
      <c r="A5252">
        <v>2005</v>
      </c>
      <c r="B5252" t="s">
        <v>12</v>
      </c>
      <c r="C5252" t="s">
        <v>13</v>
      </c>
      <c r="D5252" t="s">
        <v>14</v>
      </c>
      <c r="E5252" t="s">
        <v>85</v>
      </c>
      <c r="F5252" t="s">
        <v>86</v>
      </c>
      <c r="G5252" s="35">
        <v>3958.35</v>
      </c>
    </row>
    <row r="5253" spans="1:7" x14ac:dyDescent="0.35">
      <c r="A5253">
        <v>2006</v>
      </c>
      <c r="B5253" t="s">
        <v>12</v>
      </c>
      <c r="C5253" t="s">
        <v>13</v>
      </c>
      <c r="D5253" t="s">
        <v>14</v>
      </c>
      <c r="E5253" t="s">
        <v>85</v>
      </c>
      <c r="F5253" t="s">
        <v>86</v>
      </c>
      <c r="G5253" s="35">
        <v>4752.55</v>
      </c>
    </row>
    <row r="5254" spans="1:7" x14ac:dyDescent="0.35">
      <c r="A5254">
        <v>2007</v>
      </c>
      <c r="B5254" t="s">
        <v>12</v>
      </c>
      <c r="C5254" t="s">
        <v>13</v>
      </c>
      <c r="D5254" t="s">
        <v>14</v>
      </c>
      <c r="E5254" t="s">
        <v>85</v>
      </c>
      <c r="F5254" t="s">
        <v>86</v>
      </c>
      <c r="G5254" s="35">
        <v>1606</v>
      </c>
    </row>
    <row r="5255" spans="1:7" x14ac:dyDescent="0.35">
      <c r="A5255">
        <v>2008</v>
      </c>
      <c r="B5255" t="s">
        <v>12</v>
      </c>
      <c r="C5255" t="s">
        <v>13</v>
      </c>
      <c r="D5255" t="s">
        <v>14</v>
      </c>
      <c r="E5255" t="s">
        <v>85</v>
      </c>
      <c r="F5255" t="s">
        <v>86</v>
      </c>
      <c r="G5255" s="35">
        <v>2201.375</v>
      </c>
    </row>
    <row r="5256" spans="1:7" x14ac:dyDescent="0.35">
      <c r="A5256">
        <v>2009</v>
      </c>
      <c r="B5256" t="s">
        <v>12</v>
      </c>
      <c r="C5256" t="s">
        <v>13</v>
      </c>
      <c r="D5256" t="s">
        <v>14</v>
      </c>
      <c r="E5256" t="s">
        <v>85</v>
      </c>
      <c r="F5256" t="s">
        <v>86</v>
      </c>
      <c r="G5256" s="35">
        <v>3463.35</v>
      </c>
    </row>
    <row r="5257" spans="1:7" x14ac:dyDescent="0.35">
      <c r="A5257">
        <v>2010</v>
      </c>
      <c r="B5257" t="s">
        <v>12</v>
      </c>
      <c r="C5257" t="s">
        <v>13</v>
      </c>
      <c r="D5257" t="s">
        <v>14</v>
      </c>
      <c r="E5257" t="s">
        <v>85</v>
      </c>
      <c r="F5257" t="s">
        <v>86</v>
      </c>
      <c r="G5257" s="35">
        <v>1557.655</v>
      </c>
    </row>
    <row r="5258" spans="1:7" x14ac:dyDescent="0.35">
      <c r="A5258">
        <v>2011</v>
      </c>
      <c r="B5258" t="s">
        <v>12</v>
      </c>
      <c r="C5258" t="s">
        <v>13</v>
      </c>
      <c r="D5258" t="s">
        <v>14</v>
      </c>
      <c r="E5258" t="s">
        <v>85</v>
      </c>
      <c r="F5258" t="s">
        <v>86</v>
      </c>
      <c r="G5258" s="35">
        <v>992.75</v>
      </c>
    </row>
    <row r="5259" spans="1:7" x14ac:dyDescent="0.35">
      <c r="A5259">
        <v>2012</v>
      </c>
      <c r="B5259" t="s">
        <v>12</v>
      </c>
      <c r="C5259" t="s">
        <v>13</v>
      </c>
      <c r="D5259" t="s">
        <v>14</v>
      </c>
      <c r="E5259" t="s">
        <v>85</v>
      </c>
      <c r="F5259" t="s">
        <v>86</v>
      </c>
      <c r="G5259" s="35">
        <v>2563</v>
      </c>
    </row>
    <row r="5260" spans="1:7" x14ac:dyDescent="0.35">
      <c r="A5260">
        <v>2013</v>
      </c>
      <c r="B5260" t="s">
        <v>12</v>
      </c>
      <c r="C5260" t="s">
        <v>13</v>
      </c>
      <c r="D5260" t="s">
        <v>14</v>
      </c>
      <c r="E5260" t="s">
        <v>85</v>
      </c>
      <c r="F5260" t="s">
        <v>86</v>
      </c>
      <c r="G5260" s="35">
        <v>1423.5650000000001</v>
      </c>
    </row>
    <row r="5261" spans="1:7" x14ac:dyDescent="0.35">
      <c r="A5261">
        <v>2014</v>
      </c>
      <c r="B5261" t="s">
        <v>12</v>
      </c>
      <c r="C5261" t="s">
        <v>13</v>
      </c>
      <c r="D5261" t="s">
        <v>14</v>
      </c>
      <c r="E5261" t="s">
        <v>85</v>
      </c>
      <c r="F5261" t="s">
        <v>86</v>
      </c>
      <c r="G5261" s="35">
        <v>1177</v>
      </c>
    </row>
    <row r="5262" spans="1:7" x14ac:dyDescent="0.35">
      <c r="A5262">
        <v>2015</v>
      </c>
      <c r="B5262" t="s">
        <v>12</v>
      </c>
      <c r="C5262" t="s">
        <v>13</v>
      </c>
      <c r="D5262" t="s">
        <v>14</v>
      </c>
      <c r="E5262" t="s">
        <v>85</v>
      </c>
      <c r="F5262" t="s">
        <v>86</v>
      </c>
      <c r="G5262" s="35">
        <v>1812.25</v>
      </c>
    </row>
    <row r="5263" spans="1:7" x14ac:dyDescent="0.35">
      <c r="A5263">
        <v>2016</v>
      </c>
      <c r="B5263" t="s">
        <v>12</v>
      </c>
      <c r="C5263" t="s">
        <v>13</v>
      </c>
      <c r="D5263" t="s">
        <v>14</v>
      </c>
      <c r="E5263" t="s">
        <v>85</v>
      </c>
      <c r="F5263" t="s">
        <v>86</v>
      </c>
      <c r="G5263" s="35">
        <v>1479.5</v>
      </c>
    </row>
    <row r="5264" spans="1:7" x14ac:dyDescent="0.35">
      <c r="A5264">
        <v>2000</v>
      </c>
      <c r="B5264" t="s">
        <v>12</v>
      </c>
      <c r="C5264" t="s">
        <v>13</v>
      </c>
      <c r="D5264" t="s">
        <v>14</v>
      </c>
      <c r="E5264" t="s">
        <v>90</v>
      </c>
      <c r="F5264" t="s">
        <v>91</v>
      </c>
      <c r="G5264" s="35">
        <v>244.75</v>
      </c>
    </row>
    <row r="5265" spans="1:7" x14ac:dyDescent="0.35">
      <c r="A5265">
        <v>2001</v>
      </c>
      <c r="B5265" t="s">
        <v>12</v>
      </c>
      <c r="C5265" t="s">
        <v>13</v>
      </c>
      <c r="D5265" t="s">
        <v>14</v>
      </c>
      <c r="E5265" t="s">
        <v>90</v>
      </c>
      <c r="F5265" t="s">
        <v>91</v>
      </c>
      <c r="G5265" s="35">
        <v>59.95</v>
      </c>
    </row>
    <row r="5266" spans="1:7" x14ac:dyDescent="0.35">
      <c r="A5266">
        <v>2002</v>
      </c>
      <c r="B5266" t="s">
        <v>12</v>
      </c>
      <c r="C5266" t="s">
        <v>13</v>
      </c>
      <c r="D5266" t="s">
        <v>14</v>
      </c>
      <c r="E5266" t="s">
        <v>90</v>
      </c>
      <c r="F5266" t="s">
        <v>91</v>
      </c>
      <c r="G5266" s="35">
        <v>200.75</v>
      </c>
    </row>
    <row r="5267" spans="1:7" x14ac:dyDescent="0.35">
      <c r="A5267">
        <v>2003</v>
      </c>
      <c r="B5267" t="s">
        <v>12</v>
      </c>
      <c r="C5267" t="s">
        <v>13</v>
      </c>
      <c r="D5267" t="s">
        <v>14</v>
      </c>
      <c r="E5267" t="s">
        <v>90</v>
      </c>
      <c r="F5267" t="s">
        <v>91</v>
      </c>
      <c r="G5267" s="35">
        <v>0</v>
      </c>
    </row>
    <row r="5268" spans="1:7" x14ac:dyDescent="0.35">
      <c r="A5268">
        <v>2004</v>
      </c>
      <c r="B5268" t="s">
        <v>12</v>
      </c>
      <c r="C5268" t="s">
        <v>13</v>
      </c>
      <c r="D5268" t="s">
        <v>14</v>
      </c>
      <c r="E5268" t="s">
        <v>90</v>
      </c>
      <c r="F5268" t="s">
        <v>91</v>
      </c>
      <c r="G5268" s="35">
        <v>11</v>
      </c>
    </row>
    <row r="5269" spans="1:7" x14ac:dyDescent="0.35">
      <c r="A5269">
        <v>2005</v>
      </c>
      <c r="B5269" t="s">
        <v>12</v>
      </c>
      <c r="C5269" t="s">
        <v>13</v>
      </c>
      <c r="D5269" t="s">
        <v>14</v>
      </c>
      <c r="E5269" t="s">
        <v>90</v>
      </c>
      <c r="F5269" t="s">
        <v>91</v>
      </c>
      <c r="G5269" s="35">
        <v>0</v>
      </c>
    </row>
    <row r="5270" spans="1:7" x14ac:dyDescent="0.35">
      <c r="A5270">
        <v>2006</v>
      </c>
      <c r="B5270" t="s">
        <v>12</v>
      </c>
      <c r="C5270" t="s">
        <v>13</v>
      </c>
      <c r="D5270" t="s">
        <v>14</v>
      </c>
      <c r="E5270" t="s">
        <v>90</v>
      </c>
      <c r="F5270" t="s">
        <v>91</v>
      </c>
      <c r="G5270" s="35">
        <v>38.5</v>
      </c>
    </row>
    <row r="5271" spans="1:7" x14ac:dyDescent="0.35">
      <c r="A5271">
        <v>2007</v>
      </c>
      <c r="B5271" t="s">
        <v>12</v>
      </c>
      <c r="C5271" t="s">
        <v>13</v>
      </c>
      <c r="D5271" t="s">
        <v>14</v>
      </c>
      <c r="E5271" t="s">
        <v>90</v>
      </c>
      <c r="F5271" t="s">
        <v>91</v>
      </c>
      <c r="G5271" s="35">
        <v>49.5</v>
      </c>
    </row>
    <row r="5272" spans="1:7" x14ac:dyDescent="0.35">
      <c r="A5272">
        <v>2008</v>
      </c>
      <c r="B5272" t="s">
        <v>12</v>
      </c>
      <c r="C5272" t="s">
        <v>13</v>
      </c>
      <c r="D5272" t="s">
        <v>14</v>
      </c>
      <c r="E5272" t="s">
        <v>90</v>
      </c>
      <c r="F5272" t="s">
        <v>91</v>
      </c>
      <c r="G5272" s="35">
        <v>0</v>
      </c>
    </row>
    <row r="5273" spans="1:7" x14ac:dyDescent="0.35">
      <c r="A5273">
        <v>2009</v>
      </c>
      <c r="B5273" t="s">
        <v>12</v>
      </c>
      <c r="C5273" t="s">
        <v>13</v>
      </c>
      <c r="D5273" t="s">
        <v>14</v>
      </c>
      <c r="E5273" t="s">
        <v>90</v>
      </c>
      <c r="F5273" t="s">
        <v>91</v>
      </c>
      <c r="G5273" s="35">
        <v>88</v>
      </c>
    </row>
    <row r="5274" spans="1:7" x14ac:dyDescent="0.35">
      <c r="A5274">
        <v>2010</v>
      </c>
      <c r="B5274" t="s">
        <v>12</v>
      </c>
      <c r="C5274" t="s">
        <v>13</v>
      </c>
      <c r="D5274" t="s">
        <v>14</v>
      </c>
      <c r="E5274" t="s">
        <v>90</v>
      </c>
      <c r="F5274" t="s">
        <v>91</v>
      </c>
      <c r="G5274" s="35">
        <v>0</v>
      </c>
    </row>
    <row r="5275" spans="1:7" x14ac:dyDescent="0.35">
      <c r="A5275">
        <v>2011</v>
      </c>
      <c r="B5275" t="s">
        <v>12</v>
      </c>
      <c r="C5275" t="s">
        <v>13</v>
      </c>
      <c r="D5275" t="s">
        <v>14</v>
      </c>
      <c r="E5275" t="s">
        <v>90</v>
      </c>
      <c r="F5275" t="s">
        <v>91</v>
      </c>
      <c r="G5275" s="35">
        <v>55</v>
      </c>
    </row>
    <row r="5276" spans="1:7" x14ac:dyDescent="0.35">
      <c r="A5276">
        <v>2012</v>
      </c>
      <c r="B5276" t="s">
        <v>12</v>
      </c>
      <c r="C5276" t="s">
        <v>13</v>
      </c>
      <c r="D5276" t="s">
        <v>14</v>
      </c>
      <c r="E5276" t="s">
        <v>90</v>
      </c>
      <c r="F5276" t="s">
        <v>91</v>
      </c>
      <c r="G5276" s="35">
        <v>90.75</v>
      </c>
    </row>
    <row r="5277" spans="1:7" x14ac:dyDescent="0.35">
      <c r="A5277">
        <v>2013</v>
      </c>
      <c r="B5277" t="s">
        <v>12</v>
      </c>
      <c r="C5277" t="s">
        <v>13</v>
      </c>
      <c r="D5277" t="s">
        <v>14</v>
      </c>
      <c r="E5277" t="s">
        <v>90</v>
      </c>
      <c r="F5277" t="s">
        <v>91</v>
      </c>
      <c r="G5277" s="35">
        <v>44</v>
      </c>
    </row>
    <row r="5278" spans="1:7" x14ac:dyDescent="0.35">
      <c r="A5278">
        <v>2014</v>
      </c>
      <c r="B5278" t="s">
        <v>12</v>
      </c>
      <c r="C5278" t="s">
        <v>13</v>
      </c>
      <c r="D5278" t="s">
        <v>14</v>
      </c>
      <c r="E5278" t="s">
        <v>90</v>
      </c>
      <c r="F5278" t="s">
        <v>91</v>
      </c>
      <c r="G5278" s="35">
        <v>121</v>
      </c>
    </row>
    <row r="5279" spans="1:7" x14ac:dyDescent="0.35">
      <c r="A5279">
        <v>2015</v>
      </c>
      <c r="B5279" t="s">
        <v>12</v>
      </c>
      <c r="C5279" t="s">
        <v>13</v>
      </c>
      <c r="D5279" t="s">
        <v>14</v>
      </c>
      <c r="E5279" t="s">
        <v>90</v>
      </c>
      <c r="F5279" t="s">
        <v>91</v>
      </c>
      <c r="G5279" s="35">
        <v>0</v>
      </c>
    </row>
    <row r="5280" spans="1:7" x14ac:dyDescent="0.35">
      <c r="A5280">
        <v>2016</v>
      </c>
      <c r="B5280" t="s">
        <v>12</v>
      </c>
      <c r="C5280" t="s">
        <v>13</v>
      </c>
      <c r="D5280" t="s">
        <v>14</v>
      </c>
      <c r="E5280" t="s">
        <v>90</v>
      </c>
      <c r="F5280" t="s">
        <v>91</v>
      </c>
      <c r="G5280" s="35">
        <v>30.25</v>
      </c>
    </row>
    <row r="5281" spans="1:7" x14ac:dyDescent="0.35">
      <c r="A5281">
        <v>2000</v>
      </c>
      <c r="B5281" t="s">
        <v>12</v>
      </c>
      <c r="C5281" t="s">
        <v>13</v>
      </c>
      <c r="D5281" t="s">
        <v>14</v>
      </c>
      <c r="E5281" t="s">
        <v>92</v>
      </c>
      <c r="F5281" t="s">
        <v>91</v>
      </c>
      <c r="G5281" s="35">
        <v>0</v>
      </c>
    </row>
    <row r="5282" spans="1:7" x14ac:dyDescent="0.35">
      <c r="A5282">
        <v>2001</v>
      </c>
      <c r="B5282" t="s">
        <v>12</v>
      </c>
      <c r="C5282" t="s">
        <v>13</v>
      </c>
      <c r="D5282" t="s">
        <v>14</v>
      </c>
      <c r="E5282" t="s">
        <v>92</v>
      </c>
      <c r="F5282" t="s">
        <v>91</v>
      </c>
      <c r="G5282" s="35">
        <v>32.450000000000003</v>
      </c>
    </row>
    <row r="5283" spans="1:7" x14ac:dyDescent="0.35">
      <c r="A5283">
        <v>2002</v>
      </c>
      <c r="B5283" t="s">
        <v>12</v>
      </c>
      <c r="C5283" t="s">
        <v>13</v>
      </c>
      <c r="D5283" t="s">
        <v>14</v>
      </c>
      <c r="E5283" t="s">
        <v>92</v>
      </c>
      <c r="F5283" t="s">
        <v>91</v>
      </c>
      <c r="G5283" s="35">
        <v>19.25</v>
      </c>
    </row>
    <row r="5284" spans="1:7" x14ac:dyDescent="0.35">
      <c r="A5284">
        <v>2003</v>
      </c>
      <c r="B5284" t="s">
        <v>12</v>
      </c>
      <c r="C5284" t="s">
        <v>13</v>
      </c>
      <c r="D5284" t="s">
        <v>14</v>
      </c>
      <c r="E5284" t="s">
        <v>92</v>
      </c>
      <c r="F5284" t="s">
        <v>91</v>
      </c>
      <c r="G5284" s="35">
        <v>119.9</v>
      </c>
    </row>
    <row r="5285" spans="1:7" x14ac:dyDescent="0.35">
      <c r="A5285">
        <v>2004</v>
      </c>
      <c r="B5285" t="s">
        <v>12</v>
      </c>
      <c r="C5285" t="s">
        <v>13</v>
      </c>
      <c r="D5285" t="s">
        <v>14</v>
      </c>
      <c r="E5285" t="s">
        <v>92</v>
      </c>
      <c r="F5285" t="s">
        <v>91</v>
      </c>
      <c r="G5285" s="35">
        <v>0</v>
      </c>
    </row>
    <row r="5286" spans="1:7" x14ac:dyDescent="0.35">
      <c r="A5286">
        <v>2005</v>
      </c>
      <c r="B5286" t="s">
        <v>12</v>
      </c>
      <c r="C5286" t="s">
        <v>13</v>
      </c>
      <c r="D5286" t="s">
        <v>14</v>
      </c>
      <c r="E5286" t="s">
        <v>92</v>
      </c>
      <c r="F5286" t="s">
        <v>91</v>
      </c>
      <c r="G5286" s="35">
        <v>0</v>
      </c>
    </row>
    <row r="5287" spans="1:7" x14ac:dyDescent="0.35">
      <c r="A5287">
        <v>2006</v>
      </c>
      <c r="B5287" t="s">
        <v>12</v>
      </c>
      <c r="C5287" t="s">
        <v>13</v>
      </c>
      <c r="D5287" t="s">
        <v>14</v>
      </c>
      <c r="E5287" t="s">
        <v>92</v>
      </c>
      <c r="F5287" t="s">
        <v>91</v>
      </c>
      <c r="G5287" s="35">
        <v>2.75</v>
      </c>
    </row>
    <row r="5288" spans="1:7" x14ac:dyDescent="0.35">
      <c r="A5288">
        <v>2007</v>
      </c>
      <c r="B5288" t="s">
        <v>12</v>
      </c>
      <c r="C5288" t="s">
        <v>13</v>
      </c>
      <c r="D5288" t="s">
        <v>14</v>
      </c>
      <c r="E5288" t="s">
        <v>92</v>
      </c>
      <c r="F5288" t="s">
        <v>91</v>
      </c>
      <c r="G5288" s="35">
        <v>23.65</v>
      </c>
    </row>
    <row r="5289" spans="1:7" x14ac:dyDescent="0.35">
      <c r="A5289">
        <v>2008</v>
      </c>
      <c r="B5289" t="s">
        <v>12</v>
      </c>
      <c r="C5289" t="s">
        <v>13</v>
      </c>
      <c r="D5289" t="s">
        <v>14</v>
      </c>
      <c r="E5289" t="s">
        <v>92</v>
      </c>
      <c r="F5289" t="s">
        <v>91</v>
      </c>
      <c r="G5289" s="35">
        <v>41.25</v>
      </c>
    </row>
    <row r="5290" spans="1:7" x14ac:dyDescent="0.35">
      <c r="A5290">
        <v>2009</v>
      </c>
      <c r="B5290" t="s">
        <v>12</v>
      </c>
      <c r="C5290" t="s">
        <v>13</v>
      </c>
      <c r="D5290" t="s">
        <v>14</v>
      </c>
      <c r="E5290" t="s">
        <v>92</v>
      </c>
      <c r="F5290" t="s">
        <v>91</v>
      </c>
      <c r="G5290" s="35">
        <v>44</v>
      </c>
    </row>
    <row r="5291" spans="1:7" x14ac:dyDescent="0.35">
      <c r="A5291">
        <v>2010</v>
      </c>
      <c r="B5291" t="s">
        <v>12</v>
      </c>
      <c r="C5291" t="s">
        <v>13</v>
      </c>
      <c r="D5291" t="s">
        <v>14</v>
      </c>
      <c r="E5291" t="s">
        <v>92</v>
      </c>
      <c r="F5291" t="s">
        <v>91</v>
      </c>
      <c r="G5291" s="35">
        <v>0</v>
      </c>
    </row>
    <row r="5292" spans="1:7" x14ac:dyDescent="0.35">
      <c r="A5292">
        <v>2011</v>
      </c>
      <c r="B5292" t="s">
        <v>12</v>
      </c>
      <c r="C5292" t="s">
        <v>13</v>
      </c>
      <c r="D5292" t="s">
        <v>14</v>
      </c>
      <c r="E5292" t="s">
        <v>92</v>
      </c>
      <c r="F5292" t="s">
        <v>91</v>
      </c>
      <c r="G5292" s="35">
        <v>38.83</v>
      </c>
    </row>
    <row r="5293" spans="1:7" x14ac:dyDescent="0.35">
      <c r="A5293">
        <v>2012</v>
      </c>
      <c r="B5293" t="s">
        <v>12</v>
      </c>
      <c r="C5293" t="s">
        <v>13</v>
      </c>
      <c r="D5293" t="s">
        <v>14</v>
      </c>
      <c r="E5293" t="s">
        <v>92</v>
      </c>
      <c r="F5293" t="s">
        <v>91</v>
      </c>
      <c r="G5293" s="35">
        <v>11</v>
      </c>
    </row>
    <row r="5294" spans="1:7" x14ac:dyDescent="0.35">
      <c r="A5294">
        <v>2013</v>
      </c>
      <c r="B5294" t="s">
        <v>12</v>
      </c>
      <c r="C5294" t="s">
        <v>13</v>
      </c>
      <c r="D5294" t="s">
        <v>14</v>
      </c>
      <c r="E5294" t="s">
        <v>92</v>
      </c>
      <c r="F5294" t="s">
        <v>91</v>
      </c>
      <c r="G5294" s="35">
        <v>46.75</v>
      </c>
    </row>
    <row r="5295" spans="1:7" x14ac:dyDescent="0.35">
      <c r="A5295">
        <v>2014</v>
      </c>
      <c r="B5295" t="s">
        <v>12</v>
      </c>
      <c r="C5295" t="s">
        <v>13</v>
      </c>
      <c r="D5295" t="s">
        <v>14</v>
      </c>
      <c r="E5295" t="s">
        <v>92</v>
      </c>
      <c r="F5295" t="s">
        <v>91</v>
      </c>
      <c r="G5295" s="35">
        <v>93.5</v>
      </c>
    </row>
    <row r="5296" spans="1:7" x14ac:dyDescent="0.35">
      <c r="A5296">
        <v>2015</v>
      </c>
      <c r="B5296" t="s">
        <v>12</v>
      </c>
      <c r="C5296" t="s">
        <v>13</v>
      </c>
      <c r="D5296" t="s">
        <v>14</v>
      </c>
      <c r="E5296" t="s">
        <v>92</v>
      </c>
      <c r="F5296" t="s">
        <v>91</v>
      </c>
      <c r="G5296" s="35">
        <v>13.2</v>
      </c>
    </row>
    <row r="5297" spans="1:7" x14ac:dyDescent="0.35">
      <c r="A5297">
        <v>2016</v>
      </c>
      <c r="B5297" t="s">
        <v>12</v>
      </c>
      <c r="C5297" t="s">
        <v>13</v>
      </c>
      <c r="D5297" t="s">
        <v>14</v>
      </c>
      <c r="E5297" t="s">
        <v>92</v>
      </c>
      <c r="F5297" t="s">
        <v>91</v>
      </c>
      <c r="G5297" s="35">
        <v>0</v>
      </c>
    </row>
    <row r="5298" spans="1:7" x14ac:dyDescent="0.35">
      <c r="A5298">
        <v>2000</v>
      </c>
      <c r="B5298" t="s">
        <v>12</v>
      </c>
      <c r="C5298" t="s">
        <v>13</v>
      </c>
      <c r="D5298" t="s">
        <v>14</v>
      </c>
      <c r="E5298" t="s">
        <v>93</v>
      </c>
      <c r="F5298" t="s">
        <v>94</v>
      </c>
      <c r="G5298" s="35">
        <v>249.315</v>
      </c>
    </row>
    <row r="5299" spans="1:7" x14ac:dyDescent="0.35">
      <c r="A5299">
        <v>2001</v>
      </c>
      <c r="B5299" t="s">
        <v>12</v>
      </c>
      <c r="C5299" t="s">
        <v>13</v>
      </c>
      <c r="D5299" t="s">
        <v>14</v>
      </c>
      <c r="E5299" t="s">
        <v>93</v>
      </c>
      <c r="F5299" t="s">
        <v>94</v>
      </c>
      <c r="G5299" s="35">
        <v>239.41499999999999</v>
      </c>
    </row>
    <row r="5300" spans="1:7" x14ac:dyDescent="0.35">
      <c r="A5300">
        <v>2002</v>
      </c>
      <c r="B5300" t="s">
        <v>12</v>
      </c>
      <c r="C5300" t="s">
        <v>13</v>
      </c>
      <c r="D5300" t="s">
        <v>14</v>
      </c>
      <c r="E5300" t="s">
        <v>93</v>
      </c>
      <c r="F5300" t="s">
        <v>94</v>
      </c>
      <c r="G5300" s="35">
        <v>196.29499999999999</v>
      </c>
    </row>
    <row r="5301" spans="1:7" x14ac:dyDescent="0.35">
      <c r="A5301">
        <v>2003</v>
      </c>
      <c r="B5301" t="s">
        <v>12</v>
      </c>
      <c r="C5301" t="s">
        <v>13</v>
      </c>
      <c r="D5301" t="s">
        <v>14</v>
      </c>
      <c r="E5301" t="s">
        <v>93</v>
      </c>
      <c r="F5301" t="s">
        <v>94</v>
      </c>
      <c r="G5301" s="35">
        <v>337.92</v>
      </c>
    </row>
    <row r="5302" spans="1:7" x14ac:dyDescent="0.35">
      <c r="A5302">
        <v>2004</v>
      </c>
      <c r="B5302" t="s">
        <v>12</v>
      </c>
      <c r="C5302" t="s">
        <v>13</v>
      </c>
      <c r="D5302" t="s">
        <v>14</v>
      </c>
      <c r="E5302" t="s">
        <v>93</v>
      </c>
      <c r="F5302" t="s">
        <v>94</v>
      </c>
      <c r="G5302" s="35">
        <v>685.96</v>
      </c>
    </row>
    <row r="5303" spans="1:7" x14ac:dyDescent="0.35">
      <c r="A5303">
        <v>2005</v>
      </c>
      <c r="B5303" t="s">
        <v>12</v>
      </c>
      <c r="C5303" t="s">
        <v>13</v>
      </c>
      <c r="D5303" t="s">
        <v>14</v>
      </c>
      <c r="E5303" t="s">
        <v>93</v>
      </c>
      <c r="F5303" t="s">
        <v>94</v>
      </c>
      <c r="G5303" s="35">
        <v>533.5</v>
      </c>
    </row>
    <row r="5304" spans="1:7" x14ac:dyDescent="0.35">
      <c r="A5304">
        <v>2006</v>
      </c>
      <c r="B5304" t="s">
        <v>12</v>
      </c>
      <c r="C5304" t="s">
        <v>13</v>
      </c>
      <c r="D5304" t="s">
        <v>14</v>
      </c>
      <c r="E5304" t="s">
        <v>93</v>
      </c>
      <c r="F5304" t="s">
        <v>94</v>
      </c>
      <c r="G5304" s="35">
        <v>136.125</v>
      </c>
    </row>
    <row r="5305" spans="1:7" x14ac:dyDescent="0.35">
      <c r="A5305">
        <v>2007</v>
      </c>
      <c r="B5305" t="s">
        <v>12</v>
      </c>
      <c r="C5305" t="s">
        <v>13</v>
      </c>
      <c r="D5305" t="s">
        <v>14</v>
      </c>
      <c r="E5305" t="s">
        <v>93</v>
      </c>
      <c r="F5305" t="s">
        <v>94</v>
      </c>
      <c r="G5305" s="35">
        <v>233.75</v>
      </c>
    </row>
    <row r="5306" spans="1:7" x14ac:dyDescent="0.35">
      <c r="A5306">
        <v>2008</v>
      </c>
      <c r="B5306" t="s">
        <v>12</v>
      </c>
      <c r="C5306" t="s">
        <v>13</v>
      </c>
      <c r="D5306" t="s">
        <v>14</v>
      </c>
      <c r="E5306" t="s">
        <v>93</v>
      </c>
      <c r="F5306" t="s">
        <v>94</v>
      </c>
      <c r="G5306" s="35">
        <v>252.61500000000001</v>
      </c>
    </row>
    <row r="5307" spans="1:7" x14ac:dyDescent="0.35">
      <c r="A5307">
        <v>2009</v>
      </c>
      <c r="B5307" t="s">
        <v>12</v>
      </c>
      <c r="C5307" t="s">
        <v>13</v>
      </c>
      <c r="D5307" t="s">
        <v>14</v>
      </c>
      <c r="E5307" t="s">
        <v>93</v>
      </c>
      <c r="F5307" t="s">
        <v>94</v>
      </c>
      <c r="G5307" s="35">
        <v>462.66</v>
      </c>
    </row>
    <row r="5308" spans="1:7" x14ac:dyDescent="0.35">
      <c r="A5308">
        <v>2010</v>
      </c>
      <c r="B5308" t="s">
        <v>12</v>
      </c>
      <c r="C5308" t="s">
        <v>13</v>
      </c>
      <c r="D5308" t="s">
        <v>14</v>
      </c>
      <c r="E5308" t="s">
        <v>93</v>
      </c>
      <c r="F5308" t="s">
        <v>94</v>
      </c>
      <c r="G5308" s="35">
        <v>145.86000000000001</v>
      </c>
    </row>
    <row r="5309" spans="1:7" x14ac:dyDescent="0.35">
      <c r="A5309">
        <v>2011</v>
      </c>
      <c r="B5309" t="s">
        <v>12</v>
      </c>
      <c r="C5309" t="s">
        <v>13</v>
      </c>
      <c r="D5309" t="s">
        <v>14</v>
      </c>
      <c r="E5309" t="s">
        <v>93</v>
      </c>
      <c r="F5309" t="s">
        <v>94</v>
      </c>
      <c r="G5309" s="35">
        <v>239.25</v>
      </c>
    </row>
    <row r="5310" spans="1:7" x14ac:dyDescent="0.35">
      <c r="A5310">
        <v>2012</v>
      </c>
      <c r="B5310" t="s">
        <v>12</v>
      </c>
      <c r="C5310" t="s">
        <v>13</v>
      </c>
      <c r="D5310" t="s">
        <v>14</v>
      </c>
      <c r="E5310" t="s">
        <v>93</v>
      </c>
      <c r="F5310" t="s">
        <v>94</v>
      </c>
      <c r="G5310" s="35">
        <v>157.41</v>
      </c>
    </row>
    <row r="5311" spans="1:7" x14ac:dyDescent="0.35">
      <c r="A5311">
        <v>2013</v>
      </c>
      <c r="B5311" t="s">
        <v>12</v>
      </c>
      <c r="C5311" t="s">
        <v>13</v>
      </c>
      <c r="D5311" t="s">
        <v>14</v>
      </c>
      <c r="E5311" t="s">
        <v>93</v>
      </c>
      <c r="F5311" t="s">
        <v>94</v>
      </c>
      <c r="G5311" s="35">
        <v>427.46</v>
      </c>
    </row>
    <row r="5312" spans="1:7" x14ac:dyDescent="0.35">
      <c r="A5312">
        <v>2014</v>
      </c>
      <c r="B5312" t="s">
        <v>12</v>
      </c>
      <c r="C5312" t="s">
        <v>13</v>
      </c>
      <c r="D5312" t="s">
        <v>14</v>
      </c>
      <c r="E5312" t="s">
        <v>93</v>
      </c>
      <c r="F5312" t="s">
        <v>94</v>
      </c>
      <c r="G5312" s="35">
        <v>191.18</v>
      </c>
    </row>
    <row r="5313" spans="1:7" x14ac:dyDescent="0.35">
      <c r="A5313">
        <v>2015</v>
      </c>
      <c r="B5313" t="s">
        <v>12</v>
      </c>
      <c r="C5313" t="s">
        <v>13</v>
      </c>
      <c r="D5313" t="s">
        <v>14</v>
      </c>
      <c r="E5313" t="s">
        <v>93</v>
      </c>
      <c r="F5313" t="s">
        <v>94</v>
      </c>
      <c r="G5313" s="35">
        <v>581.57000000000005</v>
      </c>
    </row>
    <row r="5314" spans="1:7" x14ac:dyDescent="0.35">
      <c r="A5314">
        <v>2016</v>
      </c>
      <c r="B5314" t="s">
        <v>12</v>
      </c>
      <c r="C5314" t="s">
        <v>13</v>
      </c>
      <c r="D5314" t="s">
        <v>14</v>
      </c>
      <c r="E5314" t="s">
        <v>93</v>
      </c>
      <c r="F5314" t="s">
        <v>94</v>
      </c>
      <c r="G5314" s="35">
        <v>383.79</v>
      </c>
    </row>
    <row r="5315" spans="1:7" x14ac:dyDescent="0.35">
      <c r="A5315">
        <v>2000</v>
      </c>
      <c r="B5315" t="s">
        <v>12</v>
      </c>
      <c r="C5315" t="s">
        <v>13</v>
      </c>
      <c r="D5315" t="s">
        <v>14</v>
      </c>
      <c r="E5315" t="s">
        <v>97</v>
      </c>
      <c r="F5315" t="s">
        <v>86</v>
      </c>
      <c r="G5315" s="35">
        <v>79.75</v>
      </c>
    </row>
    <row r="5316" spans="1:7" x14ac:dyDescent="0.35">
      <c r="A5316">
        <v>2001</v>
      </c>
      <c r="B5316" t="s">
        <v>12</v>
      </c>
      <c r="C5316" t="s">
        <v>13</v>
      </c>
      <c r="D5316" t="s">
        <v>14</v>
      </c>
      <c r="E5316" t="s">
        <v>97</v>
      </c>
      <c r="F5316" t="s">
        <v>86</v>
      </c>
      <c r="G5316" s="35">
        <v>115.5</v>
      </c>
    </row>
    <row r="5317" spans="1:7" x14ac:dyDescent="0.35">
      <c r="A5317">
        <v>2002</v>
      </c>
      <c r="B5317" t="s">
        <v>12</v>
      </c>
      <c r="C5317" t="s">
        <v>13</v>
      </c>
      <c r="D5317" t="s">
        <v>14</v>
      </c>
      <c r="E5317" t="s">
        <v>97</v>
      </c>
      <c r="F5317" t="s">
        <v>86</v>
      </c>
      <c r="G5317" s="35">
        <v>151.80000000000001</v>
      </c>
    </row>
    <row r="5318" spans="1:7" x14ac:dyDescent="0.35">
      <c r="A5318">
        <v>2003</v>
      </c>
      <c r="B5318" t="s">
        <v>12</v>
      </c>
      <c r="C5318" t="s">
        <v>13</v>
      </c>
      <c r="D5318" t="s">
        <v>14</v>
      </c>
      <c r="E5318" t="s">
        <v>97</v>
      </c>
      <c r="F5318" t="s">
        <v>86</v>
      </c>
      <c r="G5318" s="35">
        <v>60.5</v>
      </c>
    </row>
    <row r="5319" spans="1:7" x14ac:dyDescent="0.35">
      <c r="A5319">
        <v>2004</v>
      </c>
      <c r="B5319" t="s">
        <v>12</v>
      </c>
      <c r="C5319" t="s">
        <v>13</v>
      </c>
      <c r="D5319" t="s">
        <v>14</v>
      </c>
      <c r="E5319" t="s">
        <v>97</v>
      </c>
      <c r="F5319" t="s">
        <v>86</v>
      </c>
      <c r="G5319" s="35">
        <v>0</v>
      </c>
    </row>
    <row r="5320" spans="1:7" x14ac:dyDescent="0.35">
      <c r="A5320">
        <v>2005</v>
      </c>
      <c r="B5320" t="s">
        <v>12</v>
      </c>
      <c r="C5320" t="s">
        <v>13</v>
      </c>
      <c r="D5320" t="s">
        <v>14</v>
      </c>
      <c r="E5320" t="s">
        <v>97</v>
      </c>
      <c r="F5320" t="s">
        <v>86</v>
      </c>
      <c r="G5320" s="35">
        <v>0</v>
      </c>
    </row>
    <row r="5321" spans="1:7" x14ac:dyDescent="0.35">
      <c r="A5321">
        <v>2006</v>
      </c>
      <c r="B5321" t="s">
        <v>12</v>
      </c>
      <c r="C5321" t="s">
        <v>13</v>
      </c>
      <c r="D5321" t="s">
        <v>14</v>
      </c>
      <c r="E5321" t="s">
        <v>97</v>
      </c>
      <c r="F5321" t="s">
        <v>86</v>
      </c>
      <c r="G5321" s="35">
        <v>0</v>
      </c>
    </row>
    <row r="5322" spans="1:7" x14ac:dyDescent="0.35">
      <c r="A5322">
        <v>2007</v>
      </c>
      <c r="B5322" t="s">
        <v>12</v>
      </c>
      <c r="C5322" t="s">
        <v>13</v>
      </c>
      <c r="D5322" t="s">
        <v>14</v>
      </c>
      <c r="E5322" t="s">
        <v>97</v>
      </c>
      <c r="F5322" t="s">
        <v>86</v>
      </c>
      <c r="G5322" s="35">
        <v>0</v>
      </c>
    </row>
    <row r="5323" spans="1:7" x14ac:dyDescent="0.35">
      <c r="A5323">
        <v>2008</v>
      </c>
      <c r="B5323" t="s">
        <v>12</v>
      </c>
      <c r="C5323" t="s">
        <v>13</v>
      </c>
      <c r="D5323" t="s">
        <v>14</v>
      </c>
      <c r="E5323" t="s">
        <v>97</v>
      </c>
      <c r="F5323" t="s">
        <v>86</v>
      </c>
      <c r="G5323" s="35">
        <v>110</v>
      </c>
    </row>
    <row r="5324" spans="1:7" x14ac:dyDescent="0.35">
      <c r="A5324">
        <v>2009</v>
      </c>
      <c r="B5324" t="s">
        <v>12</v>
      </c>
      <c r="C5324" t="s">
        <v>13</v>
      </c>
      <c r="D5324" t="s">
        <v>14</v>
      </c>
      <c r="E5324" t="s">
        <v>97</v>
      </c>
      <c r="F5324" t="s">
        <v>86</v>
      </c>
      <c r="G5324" s="35">
        <v>22</v>
      </c>
    </row>
    <row r="5325" spans="1:7" x14ac:dyDescent="0.35">
      <c r="A5325">
        <v>2010</v>
      </c>
      <c r="B5325" t="s">
        <v>12</v>
      </c>
      <c r="C5325" t="s">
        <v>13</v>
      </c>
      <c r="D5325" t="s">
        <v>14</v>
      </c>
      <c r="E5325" t="s">
        <v>97</v>
      </c>
      <c r="F5325" t="s">
        <v>86</v>
      </c>
      <c r="G5325" s="35">
        <v>0</v>
      </c>
    </row>
    <row r="5326" spans="1:7" x14ac:dyDescent="0.35">
      <c r="A5326">
        <v>2011</v>
      </c>
      <c r="B5326" t="s">
        <v>12</v>
      </c>
      <c r="C5326" t="s">
        <v>13</v>
      </c>
      <c r="D5326" t="s">
        <v>14</v>
      </c>
      <c r="E5326" t="s">
        <v>97</v>
      </c>
      <c r="F5326" t="s">
        <v>86</v>
      </c>
      <c r="G5326" s="35">
        <v>319</v>
      </c>
    </row>
    <row r="5327" spans="1:7" x14ac:dyDescent="0.35">
      <c r="A5327">
        <v>2012</v>
      </c>
      <c r="B5327" t="s">
        <v>12</v>
      </c>
      <c r="C5327" t="s">
        <v>13</v>
      </c>
      <c r="D5327" t="s">
        <v>14</v>
      </c>
      <c r="E5327" t="s">
        <v>97</v>
      </c>
      <c r="F5327" t="s">
        <v>86</v>
      </c>
      <c r="G5327" s="35">
        <v>38.5</v>
      </c>
    </row>
    <row r="5328" spans="1:7" x14ac:dyDescent="0.35">
      <c r="A5328">
        <v>2013</v>
      </c>
      <c r="B5328" t="s">
        <v>12</v>
      </c>
      <c r="C5328" t="s">
        <v>13</v>
      </c>
      <c r="D5328" t="s">
        <v>14</v>
      </c>
      <c r="E5328" t="s">
        <v>97</v>
      </c>
      <c r="F5328" t="s">
        <v>86</v>
      </c>
      <c r="G5328" s="35">
        <v>70.95</v>
      </c>
    </row>
    <row r="5329" spans="1:7" x14ac:dyDescent="0.35">
      <c r="A5329">
        <v>2014</v>
      </c>
      <c r="B5329" t="s">
        <v>12</v>
      </c>
      <c r="C5329" t="s">
        <v>13</v>
      </c>
      <c r="D5329" t="s">
        <v>14</v>
      </c>
      <c r="E5329" t="s">
        <v>97</v>
      </c>
      <c r="F5329" t="s">
        <v>86</v>
      </c>
      <c r="G5329" s="35">
        <v>506</v>
      </c>
    </row>
    <row r="5330" spans="1:7" x14ac:dyDescent="0.35">
      <c r="A5330">
        <v>2015</v>
      </c>
      <c r="B5330" t="s">
        <v>12</v>
      </c>
      <c r="C5330" t="s">
        <v>13</v>
      </c>
      <c r="D5330" t="s">
        <v>14</v>
      </c>
      <c r="E5330" t="s">
        <v>97</v>
      </c>
      <c r="F5330" t="s">
        <v>86</v>
      </c>
      <c r="G5330" s="35">
        <v>140.25</v>
      </c>
    </row>
    <row r="5331" spans="1:7" x14ac:dyDescent="0.35">
      <c r="A5331">
        <v>2016</v>
      </c>
      <c r="B5331" t="s">
        <v>12</v>
      </c>
      <c r="C5331" t="s">
        <v>13</v>
      </c>
      <c r="D5331" t="s">
        <v>14</v>
      </c>
      <c r="E5331" t="s">
        <v>97</v>
      </c>
      <c r="F5331" t="s">
        <v>86</v>
      </c>
      <c r="G5331" s="35">
        <v>0</v>
      </c>
    </row>
    <row r="5332" spans="1:7" x14ac:dyDescent="0.35">
      <c r="A5332">
        <v>2000</v>
      </c>
      <c r="B5332" t="s">
        <v>12</v>
      </c>
      <c r="C5332" t="s">
        <v>13</v>
      </c>
      <c r="D5332" t="s">
        <v>14</v>
      </c>
      <c r="E5332" t="s">
        <v>98</v>
      </c>
      <c r="F5332" t="s">
        <v>11</v>
      </c>
      <c r="G5332" s="35">
        <v>0.16500000000000001</v>
      </c>
    </row>
    <row r="5333" spans="1:7" x14ac:dyDescent="0.35">
      <c r="A5333">
        <v>2001</v>
      </c>
      <c r="B5333" t="s">
        <v>12</v>
      </c>
      <c r="C5333" t="s">
        <v>13</v>
      </c>
      <c r="D5333" t="s">
        <v>14</v>
      </c>
      <c r="E5333" t="s">
        <v>98</v>
      </c>
      <c r="F5333" t="s">
        <v>11</v>
      </c>
      <c r="G5333" s="35">
        <v>0</v>
      </c>
    </row>
    <row r="5334" spans="1:7" x14ac:dyDescent="0.35">
      <c r="A5334">
        <v>2002</v>
      </c>
      <c r="B5334" t="s">
        <v>12</v>
      </c>
      <c r="C5334" t="s">
        <v>13</v>
      </c>
      <c r="D5334" t="s">
        <v>14</v>
      </c>
      <c r="E5334" t="s">
        <v>98</v>
      </c>
      <c r="F5334" t="s">
        <v>11</v>
      </c>
      <c r="G5334" s="35">
        <v>3.96</v>
      </c>
    </row>
    <row r="5335" spans="1:7" x14ac:dyDescent="0.35">
      <c r="A5335">
        <v>2003</v>
      </c>
      <c r="B5335" t="s">
        <v>12</v>
      </c>
      <c r="C5335" t="s">
        <v>13</v>
      </c>
      <c r="D5335" t="s">
        <v>14</v>
      </c>
      <c r="E5335" t="s">
        <v>98</v>
      </c>
      <c r="F5335" t="s">
        <v>11</v>
      </c>
      <c r="G5335" s="35">
        <v>0</v>
      </c>
    </row>
    <row r="5336" spans="1:7" x14ac:dyDescent="0.35">
      <c r="A5336">
        <v>2004</v>
      </c>
      <c r="B5336" t="s">
        <v>12</v>
      </c>
      <c r="C5336" t="s">
        <v>13</v>
      </c>
      <c r="D5336" t="s">
        <v>14</v>
      </c>
      <c r="E5336" t="s">
        <v>98</v>
      </c>
      <c r="F5336" t="s">
        <v>11</v>
      </c>
      <c r="G5336" s="35">
        <v>0</v>
      </c>
    </row>
    <row r="5337" spans="1:7" x14ac:dyDescent="0.35">
      <c r="A5337">
        <v>2005</v>
      </c>
      <c r="B5337" t="s">
        <v>12</v>
      </c>
      <c r="C5337" t="s">
        <v>13</v>
      </c>
      <c r="D5337" t="s">
        <v>14</v>
      </c>
      <c r="E5337" t="s">
        <v>98</v>
      </c>
      <c r="F5337" t="s">
        <v>11</v>
      </c>
      <c r="G5337" s="35">
        <v>0</v>
      </c>
    </row>
    <row r="5338" spans="1:7" x14ac:dyDescent="0.35">
      <c r="A5338">
        <v>2006</v>
      </c>
      <c r="B5338" t="s">
        <v>12</v>
      </c>
      <c r="C5338" t="s">
        <v>13</v>
      </c>
      <c r="D5338" t="s">
        <v>14</v>
      </c>
      <c r="E5338" t="s">
        <v>98</v>
      </c>
      <c r="F5338" t="s">
        <v>11</v>
      </c>
      <c r="G5338" s="35">
        <v>1.155</v>
      </c>
    </row>
    <row r="5339" spans="1:7" x14ac:dyDescent="0.35">
      <c r="A5339">
        <v>2007</v>
      </c>
      <c r="B5339" t="s">
        <v>12</v>
      </c>
      <c r="C5339" t="s">
        <v>13</v>
      </c>
      <c r="D5339" t="s">
        <v>14</v>
      </c>
      <c r="E5339" t="s">
        <v>98</v>
      </c>
      <c r="F5339" t="s">
        <v>11</v>
      </c>
      <c r="G5339" s="35">
        <v>0</v>
      </c>
    </row>
    <row r="5340" spans="1:7" x14ac:dyDescent="0.35">
      <c r="A5340">
        <v>2008</v>
      </c>
      <c r="B5340" t="s">
        <v>12</v>
      </c>
      <c r="C5340" t="s">
        <v>13</v>
      </c>
      <c r="D5340" t="s">
        <v>14</v>
      </c>
      <c r="E5340" t="s">
        <v>98</v>
      </c>
      <c r="F5340" t="s">
        <v>11</v>
      </c>
      <c r="G5340" s="35">
        <v>0.55000000000000004</v>
      </c>
    </row>
    <row r="5341" spans="1:7" x14ac:dyDescent="0.35">
      <c r="A5341">
        <v>2009</v>
      </c>
      <c r="B5341" t="s">
        <v>12</v>
      </c>
      <c r="C5341" t="s">
        <v>13</v>
      </c>
      <c r="D5341" t="s">
        <v>14</v>
      </c>
      <c r="E5341" t="s">
        <v>98</v>
      </c>
      <c r="F5341" t="s">
        <v>11</v>
      </c>
      <c r="G5341" s="35">
        <v>0</v>
      </c>
    </row>
    <row r="5342" spans="1:7" x14ac:dyDescent="0.35">
      <c r="A5342">
        <v>2010</v>
      </c>
      <c r="B5342" t="s">
        <v>12</v>
      </c>
      <c r="C5342" t="s">
        <v>13</v>
      </c>
      <c r="D5342" t="s">
        <v>14</v>
      </c>
      <c r="E5342" t="s">
        <v>98</v>
      </c>
      <c r="F5342" t="s">
        <v>11</v>
      </c>
      <c r="G5342" s="35">
        <v>0</v>
      </c>
    </row>
    <row r="5343" spans="1:7" x14ac:dyDescent="0.35">
      <c r="A5343">
        <v>2011</v>
      </c>
      <c r="B5343" t="s">
        <v>12</v>
      </c>
      <c r="C5343" t="s">
        <v>13</v>
      </c>
      <c r="D5343" t="s">
        <v>14</v>
      </c>
      <c r="E5343" t="s">
        <v>98</v>
      </c>
      <c r="F5343" t="s">
        <v>11</v>
      </c>
      <c r="G5343" s="35">
        <v>2.0350000000000001</v>
      </c>
    </row>
    <row r="5344" spans="1:7" x14ac:dyDescent="0.35">
      <c r="A5344">
        <v>2012</v>
      </c>
      <c r="B5344" t="s">
        <v>12</v>
      </c>
      <c r="C5344" t="s">
        <v>13</v>
      </c>
      <c r="D5344" t="s">
        <v>14</v>
      </c>
      <c r="E5344" t="s">
        <v>98</v>
      </c>
      <c r="F5344" t="s">
        <v>11</v>
      </c>
      <c r="G5344" s="35">
        <v>0</v>
      </c>
    </row>
    <row r="5345" spans="1:7" x14ac:dyDescent="0.35">
      <c r="A5345">
        <v>2013</v>
      </c>
      <c r="B5345" t="s">
        <v>12</v>
      </c>
      <c r="C5345" t="s">
        <v>13</v>
      </c>
      <c r="D5345" t="s">
        <v>14</v>
      </c>
      <c r="E5345" t="s">
        <v>98</v>
      </c>
      <c r="F5345" t="s">
        <v>11</v>
      </c>
      <c r="G5345" s="35">
        <v>0</v>
      </c>
    </row>
    <row r="5346" spans="1:7" x14ac:dyDescent="0.35">
      <c r="A5346">
        <v>2014</v>
      </c>
      <c r="B5346" t="s">
        <v>12</v>
      </c>
      <c r="C5346" t="s">
        <v>13</v>
      </c>
      <c r="D5346" t="s">
        <v>14</v>
      </c>
      <c r="E5346" t="s">
        <v>98</v>
      </c>
      <c r="F5346" t="s">
        <v>11</v>
      </c>
      <c r="G5346" s="35">
        <v>0</v>
      </c>
    </row>
    <row r="5347" spans="1:7" x14ac:dyDescent="0.35">
      <c r="A5347">
        <v>2015</v>
      </c>
      <c r="B5347" t="s">
        <v>12</v>
      </c>
      <c r="C5347" t="s">
        <v>13</v>
      </c>
      <c r="D5347" t="s">
        <v>14</v>
      </c>
      <c r="E5347" t="s">
        <v>98</v>
      </c>
      <c r="F5347" t="s">
        <v>11</v>
      </c>
      <c r="G5347" s="35">
        <v>0.82499999999999996</v>
      </c>
    </row>
    <row r="5348" spans="1:7" x14ac:dyDescent="0.35">
      <c r="A5348">
        <v>2016</v>
      </c>
      <c r="B5348" t="s">
        <v>12</v>
      </c>
      <c r="C5348" t="s">
        <v>13</v>
      </c>
      <c r="D5348" t="s">
        <v>14</v>
      </c>
      <c r="E5348" t="s">
        <v>98</v>
      </c>
      <c r="F5348" t="s">
        <v>11</v>
      </c>
      <c r="G5348" s="35">
        <v>0</v>
      </c>
    </row>
    <row r="5349" spans="1:7" x14ac:dyDescent="0.35">
      <c r="A5349">
        <v>2017</v>
      </c>
      <c r="B5349" t="s">
        <v>12</v>
      </c>
      <c r="C5349" t="s">
        <v>13</v>
      </c>
      <c r="D5349" t="s">
        <v>14</v>
      </c>
      <c r="E5349" t="s">
        <v>85</v>
      </c>
      <c r="F5349" t="s">
        <v>86</v>
      </c>
      <c r="G5349" s="35">
        <v>3861</v>
      </c>
    </row>
    <row r="5350" spans="1:7" x14ac:dyDescent="0.35">
      <c r="A5350">
        <v>2017</v>
      </c>
      <c r="B5350" t="s">
        <v>12</v>
      </c>
      <c r="C5350" t="s">
        <v>13</v>
      </c>
      <c r="D5350" t="s">
        <v>14</v>
      </c>
      <c r="E5350" t="s">
        <v>93</v>
      </c>
      <c r="F5350" t="s">
        <v>94</v>
      </c>
      <c r="G5350" s="35">
        <v>168.19</v>
      </c>
    </row>
    <row r="5351" spans="1:7" x14ac:dyDescent="0.35">
      <c r="A5351">
        <v>2017</v>
      </c>
      <c r="B5351" t="s">
        <v>12</v>
      </c>
      <c r="C5351" t="s">
        <v>13</v>
      </c>
      <c r="D5351" t="s">
        <v>14</v>
      </c>
      <c r="E5351" t="s">
        <v>97</v>
      </c>
      <c r="F5351" t="s">
        <v>87</v>
      </c>
      <c r="G5351" s="35">
        <v>772.75</v>
      </c>
    </row>
    <row r="5352" spans="1:7" x14ac:dyDescent="0.35">
      <c r="A5352">
        <v>2017</v>
      </c>
      <c r="B5352" t="s">
        <v>12</v>
      </c>
      <c r="C5352" t="s">
        <v>13</v>
      </c>
      <c r="D5352" t="s">
        <v>14</v>
      </c>
      <c r="E5352" t="s">
        <v>98</v>
      </c>
      <c r="F5352" t="s">
        <v>11</v>
      </c>
      <c r="G5352" s="35">
        <v>3.85</v>
      </c>
    </row>
    <row r="5353" spans="1:7" x14ac:dyDescent="0.35">
      <c r="A5353">
        <v>2017</v>
      </c>
      <c r="B5353" t="s">
        <v>12</v>
      </c>
      <c r="C5353" t="s">
        <v>13</v>
      </c>
      <c r="D5353" t="s">
        <v>14</v>
      </c>
      <c r="E5353" t="s">
        <v>10</v>
      </c>
      <c r="F5353" t="s">
        <v>11</v>
      </c>
      <c r="G5353" s="35">
        <v>12.705</v>
      </c>
    </row>
    <row r="5354" spans="1:7" x14ac:dyDescent="0.35">
      <c r="A5354">
        <v>2017</v>
      </c>
      <c r="B5354" t="s">
        <v>12</v>
      </c>
      <c r="C5354" t="s">
        <v>13</v>
      </c>
      <c r="D5354" t="s">
        <v>14</v>
      </c>
      <c r="E5354" t="s">
        <v>92</v>
      </c>
      <c r="F5354" t="s">
        <v>91</v>
      </c>
      <c r="G5354" s="35">
        <v>275</v>
      </c>
    </row>
    <row r="5355" spans="1:7" x14ac:dyDescent="0.35">
      <c r="A5355">
        <v>2017</v>
      </c>
      <c r="B5355" t="s">
        <v>12</v>
      </c>
      <c r="C5355" t="s">
        <v>13</v>
      </c>
      <c r="D5355" t="s">
        <v>14</v>
      </c>
      <c r="E5355" t="s">
        <v>90</v>
      </c>
      <c r="F5355" t="s">
        <v>91</v>
      </c>
      <c r="G5355" s="35">
        <v>0</v>
      </c>
    </row>
    <row r="5356" spans="1:7" x14ac:dyDescent="0.35">
      <c r="A5356">
        <v>2018</v>
      </c>
      <c r="B5356" t="s">
        <v>12</v>
      </c>
      <c r="C5356" t="s">
        <v>13</v>
      </c>
      <c r="D5356" t="s">
        <v>14</v>
      </c>
      <c r="E5356" t="s">
        <v>85</v>
      </c>
      <c r="F5356" t="s">
        <v>86</v>
      </c>
      <c r="G5356" s="35">
        <v>4513.8500000000004</v>
      </c>
    </row>
    <row r="5357" spans="1:7" x14ac:dyDescent="0.35">
      <c r="A5357">
        <v>2018</v>
      </c>
      <c r="B5357" t="s">
        <v>12</v>
      </c>
      <c r="C5357" t="s">
        <v>13</v>
      </c>
      <c r="D5357" t="s">
        <v>14</v>
      </c>
      <c r="E5357" t="s">
        <v>10</v>
      </c>
      <c r="F5357" t="s">
        <v>11</v>
      </c>
      <c r="G5357" s="35">
        <v>1.7050000000000001</v>
      </c>
    </row>
    <row r="5358" spans="1:7" x14ac:dyDescent="0.35">
      <c r="A5358">
        <v>2018</v>
      </c>
      <c r="B5358" t="s">
        <v>12</v>
      </c>
      <c r="C5358" t="s">
        <v>13</v>
      </c>
      <c r="D5358" t="s">
        <v>14</v>
      </c>
      <c r="E5358" t="s">
        <v>98</v>
      </c>
      <c r="F5358" t="s">
        <v>11</v>
      </c>
      <c r="G5358" s="35">
        <v>3.85</v>
      </c>
    </row>
    <row r="5359" spans="1:7" x14ac:dyDescent="0.35">
      <c r="A5359">
        <v>2018</v>
      </c>
      <c r="B5359" t="s">
        <v>12</v>
      </c>
      <c r="C5359" t="s">
        <v>13</v>
      </c>
      <c r="D5359" t="s">
        <v>14</v>
      </c>
      <c r="E5359" t="s">
        <v>97</v>
      </c>
      <c r="F5359" t="s">
        <v>87</v>
      </c>
      <c r="G5359" s="35">
        <v>176</v>
      </c>
    </row>
    <row r="5360" spans="1:7" x14ac:dyDescent="0.35">
      <c r="A5360">
        <v>2018</v>
      </c>
      <c r="B5360" t="s">
        <v>12</v>
      </c>
      <c r="C5360" t="s">
        <v>13</v>
      </c>
      <c r="D5360" t="s">
        <v>14</v>
      </c>
      <c r="E5360" t="s">
        <v>93</v>
      </c>
      <c r="F5360" t="s">
        <v>94</v>
      </c>
      <c r="G5360" s="35">
        <v>240.07499999999999</v>
      </c>
    </row>
    <row r="5361" spans="1:7" x14ac:dyDescent="0.35">
      <c r="A5361">
        <v>2018</v>
      </c>
      <c r="B5361" t="s">
        <v>12</v>
      </c>
      <c r="C5361" t="s">
        <v>13</v>
      </c>
      <c r="D5361" t="s">
        <v>14</v>
      </c>
      <c r="E5361" t="s">
        <v>92</v>
      </c>
      <c r="F5361" t="s">
        <v>91</v>
      </c>
      <c r="G5361" s="35">
        <v>0</v>
      </c>
    </row>
    <row r="5362" spans="1:7" x14ac:dyDescent="0.35">
      <c r="A5362">
        <v>2018</v>
      </c>
      <c r="B5362" t="s">
        <v>12</v>
      </c>
      <c r="C5362" t="s">
        <v>13</v>
      </c>
      <c r="D5362" t="s">
        <v>14</v>
      </c>
      <c r="E5362" t="s">
        <v>90</v>
      </c>
      <c r="F5362" t="s">
        <v>91</v>
      </c>
      <c r="G5362" s="35">
        <v>0</v>
      </c>
    </row>
    <row r="5363" spans="1:7" x14ac:dyDescent="0.35">
      <c r="A5363">
        <v>2000</v>
      </c>
      <c r="B5363" t="s">
        <v>7</v>
      </c>
      <c r="C5363" t="s">
        <v>8</v>
      </c>
      <c r="D5363" t="s">
        <v>9</v>
      </c>
      <c r="E5363" t="s">
        <v>10</v>
      </c>
      <c r="F5363" t="s">
        <v>11</v>
      </c>
      <c r="G5363" s="35">
        <v>265.91399999999999</v>
      </c>
    </row>
    <row r="5364" spans="1:7" x14ac:dyDescent="0.35">
      <c r="A5364">
        <v>2001</v>
      </c>
      <c r="B5364" t="s">
        <v>7</v>
      </c>
      <c r="C5364" t="s">
        <v>8</v>
      </c>
      <c r="D5364" t="s">
        <v>9</v>
      </c>
      <c r="E5364" t="s">
        <v>10</v>
      </c>
      <c r="F5364" t="s">
        <v>11</v>
      </c>
      <c r="G5364" s="35">
        <v>547.47</v>
      </c>
    </row>
    <row r="5365" spans="1:7" x14ac:dyDescent="0.35">
      <c r="A5365">
        <v>2002</v>
      </c>
      <c r="B5365" t="s">
        <v>7</v>
      </c>
      <c r="C5365" t="s">
        <v>8</v>
      </c>
      <c r="D5365" t="s">
        <v>9</v>
      </c>
      <c r="E5365" t="s">
        <v>10</v>
      </c>
      <c r="F5365" t="s">
        <v>11</v>
      </c>
      <c r="G5365" s="35">
        <v>265.04500000000002</v>
      </c>
    </row>
    <row r="5366" spans="1:7" x14ac:dyDescent="0.35">
      <c r="A5366">
        <v>2003</v>
      </c>
      <c r="B5366" t="s">
        <v>7</v>
      </c>
      <c r="C5366" t="s">
        <v>8</v>
      </c>
      <c r="D5366" t="s">
        <v>9</v>
      </c>
      <c r="E5366" t="s">
        <v>10</v>
      </c>
      <c r="F5366" t="s">
        <v>11</v>
      </c>
      <c r="G5366" s="35">
        <v>52.14</v>
      </c>
    </row>
    <row r="5367" spans="1:7" x14ac:dyDescent="0.35">
      <c r="A5367">
        <v>2004</v>
      </c>
      <c r="B5367" t="s">
        <v>7</v>
      </c>
      <c r="C5367" t="s">
        <v>8</v>
      </c>
      <c r="D5367" t="s">
        <v>9</v>
      </c>
      <c r="E5367" t="s">
        <v>10</v>
      </c>
      <c r="F5367" t="s">
        <v>11</v>
      </c>
      <c r="G5367" s="35">
        <v>351.94499999999999</v>
      </c>
    </row>
    <row r="5368" spans="1:7" x14ac:dyDescent="0.35">
      <c r="A5368">
        <v>2005</v>
      </c>
      <c r="B5368" t="s">
        <v>7</v>
      </c>
      <c r="C5368" t="s">
        <v>8</v>
      </c>
      <c r="D5368" t="s">
        <v>9</v>
      </c>
      <c r="E5368" t="s">
        <v>10</v>
      </c>
      <c r="F5368" t="s">
        <v>11</v>
      </c>
      <c r="G5368" s="35">
        <v>252.87899999999999</v>
      </c>
    </row>
    <row r="5369" spans="1:7" x14ac:dyDescent="0.35">
      <c r="A5369">
        <v>2006</v>
      </c>
      <c r="B5369" t="s">
        <v>7</v>
      </c>
      <c r="C5369" t="s">
        <v>8</v>
      </c>
      <c r="D5369" t="s">
        <v>9</v>
      </c>
      <c r="E5369" t="s">
        <v>10</v>
      </c>
      <c r="F5369" t="s">
        <v>11</v>
      </c>
      <c r="G5369" s="35">
        <v>80.816999999999993</v>
      </c>
    </row>
    <row r="5370" spans="1:7" x14ac:dyDescent="0.35">
      <c r="A5370">
        <v>2007</v>
      </c>
      <c r="B5370" t="s">
        <v>7</v>
      </c>
      <c r="C5370" t="s">
        <v>8</v>
      </c>
      <c r="D5370" t="s">
        <v>9</v>
      </c>
      <c r="E5370" t="s">
        <v>10</v>
      </c>
      <c r="F5370" t="s">
        <v>11</v>
      </c>
      <c r="G5370" s="35">
        <v>317.185</v>
      </c>
    </row>
    <row r="5371" spans="1:7" x14ac:dyDescent="0.35">
      <c r="A5371">
        <v>2008</v>
      </c>
      <c r="B5371" t="s">
        <v>7</v>
      </c>
      <c r="C5371" t="s">
        <v>8</v>
      </c>
      <c r="D5371" t="s">
        <v>9</v>
      </c>
      <c r="E5371" t="s">
        <v>10</v>
      </c>
      <c r="F5371" t="s">
        <v>11</v>
      </c>
      <c r="G5371" s="35">
        <v>225.94</v>
      </c>
    </row>
    <row r="5372" spans="1:7" x14ac:dyDescent="0.35">
      <c r="A5372">
        <v>2009</v>
      </c>
      <c r="B5372" t="s">
        <v>7</v>
      </c>
      <c r="C5372" t="s">
        <v>8</v>
      </c>
      <c r="D5372" t="s">
        <v>9</v>
      </c>
      <c r="E5372" t="s">
        <v>10</v>
      </c>
      <c r="F5372" t="s">
        <v>11</v>
      </c>
      <c r="G5372" s="35">
        <v>29.545999999999999</v>
      </c>
    </row>
    <row r="5373" spans="1:7" x14ac:dyDescent="0.35">
      <c r="A5373">
        <v>2010</v>
      </c>
      <c r="B5373" t="s">
        <v>7</v>
      </c>
      <c r="C5373" t="s">
        <v>8</v>
      </c>
      <c r="D5373" t="s">
        <v>9</v>
      </c>
      <c r="E5373" t="s">
        <v>10</v>
      </c>
      <c r="F5373" t="s">
        <v>11</v>
      </c>
      <c r="G5373" s="35">
        <v>64.305999999999997</v>
      </c>
    </row>
    <row r="5374" spans="1:7" x14ac:dyDescent="0.35">
      <c r="A5374">
        <v>2011</v>
      </c>
      <c r="B5374" t="s">
        <v>7</v>
      </c>
      <c r="C5374" t="s">
        <v>8</v>
      </c>
      <c r="D5374" t="s">
        <v>9</v>
      </c>
      <c r="E5374" t="s">
        <v>10</v>
      </c>
      <c r="F5374" t="s">
        <v>11</v>
      </c>
      <c r="G5374" s="35">
        <v>185.96600000000001</v>
      </c>
    </row>
    <row r="5375" spans="1:7" x14ac:dyDescent="0.35">
      <c r="A5375">
        <v>2012</v>
      </c>
      <c r="B5375" t="s">
        <v>7</v>
      </c>
      <c r="C5375" t="s">
        <v>8</v>
      </c>
      <c r="D5375" t="s">
        <v>9</v>
      </c>
      <c r="E5375" t="s">
        <v>10</v>
      </c>
      <c r="F5375" t="s">
        <v>11</v>
      </c>
      <c r="G5375" s="35">
        <v>44.319000000000003</v>
      </c>
    </row>
    <row r="5376" spans="1:7" x14ac:dyDescent="0.35">
      <c r="A5376">
        <v>2013</v>
      </c>
      <c r="B5376" t="s">
        <v>7</v>
      </c>
      <c r="C5376" t="s">
        <v>8</v>
      </c>
      <c r="D5376" t="s">
        <v>9</v>
      </c>
      <c r="E5376" t="s">
        <v>10</v>
      </c>
      <c r="F5376" t="s">
        <v>11</v>
      </c>
      <c r="G5376" s="35">
        <v>248.53399999999999</v>
      </c>
    </row>
    <row r="5377" spans="1:7" x14ac:dyDescent="0.35">
      <c r="A5377">
        <v>2014</v>
      </c>
      <c r="B5377" t="s">
        <v>7</v>
      </c>
      <c r="C5377" t="s">
        <v>8</v>
      </c>
      <c r="D5377" t="s">
        <v>9</v>
      </c>
      <c r="E5377" t="s">
        <v>10</v>
      </c>
      <c r="F5377" t="s">
        <v>11</v>
      </c>
      <c r="G5377" s="35">
        <v>701.28300000000002</v>
      </c>
    </row>
    <row r="5378" spans="1:7" x14ac:dyDescent="0.35">
      <c r="A5378">
        <v>2015</v>
      </c>
      <c r="B5378" t="s">
        <v>7</v>
      </c>
      <c r="C5378" t="s">
        <v>8</v>
      </c>
      <c r="D5378" t="s">
        <v>9</v>
      </c>
      <c r="E5378" t="s">
        <v>10</v>
      </c>
      <c r="F5378" t="s">
        <v>11</v>
      </c>
      <c r="G5378" s="35">
        <v>173.8</v>
      </c>
    </row>
    <row r="5379" spans="1:7" x14ac:dyDescent="0.35">
      <c r="A5379">
        <v>2016</v>
      </c>
      <c r="B5379" t="s">
        <v>7</v>
      </c>
      <c r="C5379" t="s">
        <v>8</v>
      </c>
      <c r="D5379" t="s">
        <v>9</v>
      </c>
      <c r="E5379" t="s">
        <v>10</v>
      </c>
      <c r="F5379" t="s">
        <v>11</v>
      </c>
      <c r="G5379" s="35">
        <v>165.97899999999998</v>
      </c>
    </row>
    <row r="5380" spans="1:7" x14ac:dyDescent="0.35">
      <c r="A5380">
        <v>2000</v>
      </c>
      <c r="B5380" t="s">
        <v>7</v>
      </c>
      <c r="C5380" t="s">
        <v>8</v>
      </c>
      <c r="D5380" t="s">
        <v>9</v>
      </c>
      <c r="E5380" t="s">
        <v>85</v>
      </c>
      <c r="F5380" t="s">
        <v>86</v>
      </c>
      <c r="G5380" s="35">
        <v>56745.7</v>
      </c>
    </row>
    <row r="5381" spans="1:7" x14ac:dyDescent="0.35">
      <c r="A5381">
        <v>2001</v>
      </c>
      <c r="B5381" t="s">
        <v>7</v>
      </c>
      <c r="C5381" t="s">
        <v>8</v>
      </c>
      <c r="D5381" t="s">
        <v>9</v>
      </c>
      <c r="E5381" t="s">
        <v>85</v>
      </c>
      <c r="F5381" t="s">
        <v>86</v>
      </c>
      <c r="G5381" s="35">
        <v>101021.25</v>
      </c>
    </row>
    <row r="5382" spans="1:7" x14ac:dyDescent="0.35">
      <c r="A5382">
        <v>2002</v>
      </c>
      <c r="B5382" t="s">
        <v>7</v>
      </c>
      <c r="C5382" t="s">
        <v>8</v>
      </c>
      <c r="D5382" t="s">
        <v>9</v>
      </c>
      <c r="E5382" t="s">
        <v>85</v>
      </c>
      <c r="F5382" t="s">
        <v>86</v>
      </c>
      <c r="G5382" s="35">
        <v>63002.5</v>
      </c>
    </row>
    <row r="5383" spans="1:7" x14ac:dyDescent="0.35">
      <c r="A5383">
        <v>2003</v>
      </c>
      <c r="B5383" t="s">
        <v>7</v>
      </c>
      <c r="C5383" t="s">
        <v>8</v>
      </c>
      <c r="D5383" t="s">
        <v>9</v>
      </c>
      <c r="E5383" t="s">
        <v>85</v>
      </c>
      <c r="F5383" t="s">
        <v>86</v>
      </c>
      <c r="G5383" s="35">
        <v>30849.5</v>
      </c>
    </row>
    <row r="5384" spans="1:7" x14ac:dyDescent="0.35">
      <c r="A5384">
        <v>2004</v>
      </c>
      <c r="B5384" t="s">
        <v>7</v>
      </c>
      <c r="C5384" t="s">
        <v>8</v>
      </c>
      <c r="D5384" t="s">
        <v>9</v>
      </c>
      <c r="E5384" t="s">
        <v>85</v>
      </c>
      <c r="F5384" t="s">
        <v>86</v>
      </c>
      <c r="G5384" s="35">
        <v>51010.3</v>
      </c>
    </row>
    <row r="5385" spans="1:7" x14ac:dyDescent="0.35">
      <c r="A5385">
        <v>2005</v>
      </c>
      <c r="B5385" t="s">
        <v>7</v>
      </c>
      <c r="C5385" t="s">
        <v>8</v>
      </c>
      <c r="D5385" t="s">
        <v>9</v>
      </c>
      <c r="E5385" t="s">
        <v>85</v>
      </c>
      <c r="F5385" t="s">
        <v>86</v>
      </c>
      <c r="G5385" s="35">
        <v>33065.449999999997</v>
      </c>
    </row>
    <row r="5386" spans="1:7" x14ac:dyDescent="0.35">
      <c r="A5386">
        <v>2006</v>
      </c>
      <c r="B5386" t="s">
        <v>7</v>
      </c>
      <c r="C5386" t="s">
        <v>8</v>
      </c>
      <c r="D5386" t="s">
        <v>9</v>
      </c>
      <c r="E5386" t="s">
        <v>85</v>
      </c>
      <c r="F5386" t="s">
        <v>86</v>
      </c>
      <c r="G5386" s="35">
        <v>26939</v>
      </c>
    </row>
    <row r="5387" spans="1:7" x14ac:dyDescent="0.35">
      <c r="A5387">
        <v>2007</v>
      </c>
      <c r="B5387" t="s">
        <v>7</v>
      </c>
      <c r="C5387" t="s">
        <v>8</v>
      </c>
      <c r="D5387" t="s">
        <v>9</v>
      </c>
      <c r="E5387" t="s">
        <v>85</v>
      </c>
      <c r="F5387" t="s">
        <v>86</v>
      </c>
      <c r="G5387" s="35">
        <v>38540.15</v>
      </c>
    </row>
    <row r="5388" spans="1:7" x14ac:dyDescent="0.35">
      <c r="A5388">
        <v>2008</v>
      </c>
      <c r="B5388" t="s">
        <v>7</v>
      </c>
      <c r="C5388" t="s">
        <v>8</v>
      </c>
      <c r="D5388" t="s">
        <v>9</v>
      </c>
      <c r="E5388" t="s">
        <v>85</v>
      </c>
      <c r="F5388" t="s">
        <v>86</v>
      </c>
      <c r="G5388" s="35">
        <v>25287.9</v>
      </c>
    </row>
    <row r="5389" spans="1:7" x14ac:dyDescent="0.35">
      <c r="A5389">
        <v>2009</v>
      </c>
      <c r="B5389" t="s">
        <v>7</v>
      </c>
      <c r="C5389" t="s">
        <v>8</v>
      </c>
      <c r="D5389" t="s">
        <v>9</v>
      </c>
      <c r="E5389" t="s">
        <v>85</v>
      </c>
      <c r="F5389" t="s">
        <v>86</v>
      </c>
      <c r="G5389" s="35">
        <v>104679.74</v>
      </c>
    </row>
    <row r="5390" spans="1:7" x14ac:dyDescent="0.35">
      <c r="A5390">
        <v>2010</v>
      </c>
      <c r="B5390" t="s">
        <v>7</v>
      </c>
      <c r="C5390" t="s">
        <v>8</v>
      </c>
      <c r="D5390" t="s">
        <v>9</v>
      </c>
      <c r="E5390" t="s">
        <v>85</v>
      </c>
      <c r="F5390" t="s">
        <v>86</v>
      </c>
      <c r="G5390" s="35">
        <v>35694.175000000003</v>
      </c>
    </row>
    <row r="5391" spans="1:7" x14ac:dyDescent="0.35">
      <c r="A5391">
        <v>2011</v>
      </c>
      <c r="B5391" t="s">
        <v>7</v>
      </c>
      <c r="C5391" t="s">
        <v>8</v>
      </c>
      <c r="D5391" t="s">
        <v>9</v>
      </c>
      <c r="E5391" t="s">
        <v>85</v>
      </c>
      <c r="F5391" t="s">
        <v>86</v>
      </c>
      <c r="G5391" s="35">
        <v>91722.95</v>
      </c>
    </row>
    <row r="5392" spans="1:7" x14ac:dyDescent="0.35">
      <c r="A5392">
        <v>2012</v>
      </c>
      <c r="B5392" t="s">
        <v>7</v>
      </c>
      <c r="C5392" t="s">
        <v>8</v>
      </c>
      <c r="D5392" t="s">
        <v>9</v>
      </c>
      <c r="E5392" t="s">
        <v>85</v>
      </c>
      <c r="F5392" t="s">
        <v>86</v>
      </c>
      <c r="G5392" s="35">
        <v>40451.949999999997</v>
      </c>
    </row>
    <row r="5393" spans="1:7" x14ac:dyDescent="0.35">
      <c r="A5393">
        <v>2013</v>
      </c>
      <c r="B5393" t="s">
        <v>7</v>
      </c>
      <c r="C5393" t="s">
        <v>8</v>
      </c>
      <c r="D5393" t="s">
        <v>9</v>
      </c>
      <c r="E5393" t="s">
        <v>85</v>
      </c>
      <c r="F5393" t="s">
        <v>86</v>
      </c>
      <c r="G5393" s="35">
        <v>37453.9</v>
      </c>
    </row>
    <row r="5394" spans="1:7" x14ac:dyDescent="0.35">
      <c r="A5394">
        <v>2014</v>
      </c>
      <c r="B5394" t="s">
        <v>7</v>
      </c>
      <c r="C5394" t="s">
        <v>8</v>
      </c>
      <c r="D5394" t="s">
        <v>9</v>
      </c>
      <c r="E5394" t="s">
        <v>85</v>
      </c>
      <c r="F5394" t="s">
        <v>86</v>
      </c>
      <c r="G5394" s="35">
        <v>10254.200000000001</v>
      </c>
    </row>
    <row r="5395" spans="1:7" x14ac:dyDescent="0.35">
      <c r="A5395">
        <v>2015</v>
      </c>
      <c r="B5395" t="s">
        <v>7</v>
      </c>
      <c r="C5395" t="s">
        <v>8</v>
      </c>
      <c r="D5395" t="s">
        <v>9</v>
      </c>
      <c r="E5395" t="s">
        <v>85</v>
      </c>
      <c r="F5395" t="s">
        <v>86</v>
      </c>
      <c r="G5395" s="35">
        <v>27460.400000000001</v>
      </c>
    </row>
    <row r="5396" spans="1:7" x14ac:dyDescent="0.35">
      <c r="A5396">
        <v>2016</v>
      </c>
      <c r="B5396" t="s">
        <v>7</v>
      </c>
      <c r="C5396" t="s">
        <v>8</v>
      </c>
      <c r="D5396" t="s">
        <v>9</v>
      </c>
      <c r="E5396" t="s">
        <v>85</v>
      </c>
      <c r="F5396" t="s">
        <v>86</v>
      </c>
      <c r="G5396" s="35">
        <v>20421.5</v>
      </c>
    </row>
    <row r="5397" spans="1:7" x14ac:dyDescent="0.35">
      <c r="A5397">
        <v>2000</v>
      </c>
      <c r="B5397" t="s">
        <v>7</v>
      </c>
      <c r="C5397" t="s">
        <v>8</v>
      </c>
      <c r="D5397" t="s">
        <v>9</v>
      </c>
      <c r="E5397" t="s">
        <v>90</v>
      </c>
      <c r="F5397" t="s">
        <v>91</v>
      </c>
      <c r="G5397" s="35">
        <v>0</v>
      </c>
    </row>
    <row r="5398" spans="1:7" x14ac:dyDescent="0.35">
      <c r="A5398">
        <v>2001</v>
      </c>
      <c r="B5398" t="s">
        <v>7</v>
      </c>
      <c r="C5398" t="s">
        <v>8</v>
      </c>
      <c r="D5398" t="s">
        <v>9</v>
      </c>
      <c r="E5398" t="s">
        <v>90</v>
      </c>
      <c r="F5398" t="s">
        <v>91</v>
      </c>
      <c r="G5398" s="35">
        <v>0</v>
      </c>
    </row>
    <row r="5399" spans="1:7" x14ac:dyDescent="0.35">
      <c r="A5399">
        <v>2002</v>
      </c>
      <c r="B5399" t="s">
        <v>7</v>
      </c>
      <c r="C5399" t="s">
        <v>8</v>
      </c>
      <c r="D5399" t="s">
        <v>9</v>
      </c>
      <c r="E5399" t="s">
        <v>90</v>
      </c>
      <c r="F5399" t="s">
        <v>91</v>
      </c>
      <c r="G5399" s="35">
        <v>2659.14</v>
      </c>
    </row>
    <row r="5400" spans="1:7" x14ac:dyDescent="0.35">
      <c r="A5400">
        <v>2003</v>
      </c>
      <c r="B5400" t="s">
        <v>7</v>
      </c>
      <c r="C5400" t="s">
        <v>8</v>
      </c>
      <c r="D5400" t="s">
        <v>9</v>
      </c>
      <c r="E5400" t="s">
        <v>90</v>
      </c>
      <c r="F5400" t="s">
        <v>91</v>
      </c>
      <c r="G5400" s="35">
        <v>0</v>
      </c>
    </row>
    <row r="5401" spans="1:7" x14ac:dyDescent="0.35">
      <c r="A5401">
        <v>2004</v>
      </c>
      <c r="B5401" t="s">
        <v>7</v>
      </c>
      <c r="C5401" t="s">
        <v>8</v>
      </c>
      <c r="D5401" t="s">
        <v>9</v>
      </c>
      <c r="E5401" t="s">
        <v>90</v>
      </c>
      <c r="F5401" t="s">
        <v>91</v>
      </c>
      <c r="G5401" s="35">
        <v>0</v>
      </c>
    </row>
    <row r="5402" spans="1:7" x14ac:dyDescent="0.35">
      <c r="A5402">
        <v>2005</v>
      </c>
      <c r="B5402" t="s">
        <v>7</v>
      </c>
      <c r="C5402" t="s">
        <v>8</v>
      </c>
      <c r="D5402" t="s">
        <v>9</v>
      </c>
      <c r="E5402" t="s">
        <v>90</v>
      </c>
      <c r="F5402" t="s">
        <v>91</v>
      </c>
      <c r="G5402" s="35">
        <v>0</v>
      </c>
    </row>
    <row r="5403" spans="1:7" x14ac:dyDescent="0.35">
      <c r="A5403">
        <v>2006</v>
      </c>
      <c r="B5403" t="s">
        <v>7</v>
      </c>
      <c r="C5403" t="s">
        <v>8</v>
      </c>
      <c r="D5403" t="s">
        <v>9</v>
      </c>
      <c r="E5403" t="s">
        <v>90</v>
      </c>
      <c r="F5403" t="s">
        <v>91</v>
      </c>
      <c r="G5403" s="35">
        <v>0</v>
      </c>
    </row>
    <row r="5404" spans="1:7" x14ac:dyDescent="0.35">
      <c r="A5404">
        <v>2007</v>
      </c>
      <c r="B5404" t="s">
        <v>7</v>
      </c>
      <c r="C5404" t="s">
        <v>8</v>
      </c>
      <c r="D5404" t="s">
        <v>9</v>
      </c>
      <c r="E5404" t="s">
        <v>90</v>
      </c>
      <c r="F5404" t="s">
        <v>91</v>
      </c>
      <c r="G5404" s="35">
        <v>0</v>
      </c>
    </row>
    <row r="5405" spans="1:7" x14ac:dyDescent="0.35">
      <c r="A5405">
        <v>2008</v>
      </c>
      <c r="B5405" t="s">
        <v>7</v>
      </c>
      <c r="C5405" t="s">
        <v>8</v>
      </c>
      <c r="D5405" t="s">
        <v>9</v>
      </c>
      <c r="E5405" t="s">
        <v>90</v>
      </c>
      <c r="F5405" t="s">
        <v>91</v>
      </c>
      <c r="G5405" s="35">
        <v>0</v>
      </c>
    </row>
    <row r="5406" spans="1:7" x14ac:dyDescent="0.35">
      <c r="A5406">
        <v>2009</v>
      </c>
      <c r="B5406" t="s">
        <v>7</v>
      </c>
      <c r="C5406" t="s">
        <v>8</v>
      </c>
      <c r="D5406" t="s">
        <v>9</v>
      </c>
      <c r="E5406" t="s">
        <v>90</v>
      </c>
      <c r="F5406" t="s">
        <v>91</v>
      </c>
      <c r="G5406" s="35">
        <v>0</v>
      </c>
    </row>
    <row r="5407" spans="1:7" x14ac:dyDescent="0.35">
      <c r="A5407">
        <v>2010</v>
      </c>
      <c r="B5407" t="s">
        <v>7</v>
      </c>
      <c r="C5407" t="s">
        <v>8</v>
      </c>
      <c r="D5407" t="s">
        <v>9</v>
      </c>
      <c r="E5407" t="s">
        <v>90</v>
      </c>
      <c r="F5407" t="s">
        <v>91</v>
      </c>
      <c r="G5407" s="35">
        <v>0</v>
      </c>
    </row>
    <row r="5408" spans="1:7" x14ac:dyDescent="0.35">
      <c r="A5408">
        <v>2011</v>
      </c>
      <c r="B5408" t="s">
        <v>7</v>
      </c>
      <c r="C5408" t="s">
        <v>8</v>
      </c>
      <c r="D5408" t="s">
        <v>9</v>
      </c>
      <c r="E5408" t="s">
        <v>90</v>
      </c>
      <c r="F5408" t="s">
        <v>91</v>
      </c>
      <c r="G5408" s="35">
        <v>0</v>
      </c>
    </row>
    <row r="5409" spans="1:7" x14ac:dyDescent="0.35">
      <c r="A5409">
        <v>2012</v>
      </c>
      <c r="B5409" t="s">
        <v>7</v>
      </c>
      <c r="C5409" t="s">
        <v>8</v>
      </c>
      <c r="D5409" t="s">
        <v>9</v>
      </c>
      <c r="E5409" t="s">
        <v>90</v>
      </c>
      <c r="F5409" t="s">
        <v>91</v>
      </c>
      <c r="G5409" s="35">
        <v>0</v>
      </c>
    </row>
    <row r="5410" spans="1:7" x14ac:dyDescent="0.35">
      <c r="A5410">
        <v>2013</v>
      </c>
      <c r="B5410" t="s">
        <v>7</v>
      </c>
      <c r="C5410" t="s">
        <v>8</v>
      </c>
      <c r="D5410" t="s">
        <v>9</v>
      </c>
      <c r="E5410" t="s">
        <v>90</v>
      </c>
      <c r="F5410" t="s">
        <v>91</v>
      </c>
      <c r="G5410" s="35">
        <v>0</v>
      </c>
    </row>
    <row r="5411" spans="1:7" x14ac:dyDescent="0.35">
      <c r="A5411">
        <v>2014</v>
      </c>
      <c r="B5411" t="s">
        <v>7</v>
      </c>
      <c r="C5411" t="s">
        <v>8</v>
      </c>
      <c r="D5411" t="s">
        <v>9</v>
      </c>
      <c r="E5411" t="s">
        <v>90</v>
      </c>
      <c r="F5411" t="s">
        <v>91</v>
      </c>
      <c r="G5411" s="35">
        <v>0</v>
      </c>
    </row>
    <row r="5412" spans="1:7" x14ac:dyDescent="0.35">
      <c r="A5412">
        <v>2015</v>
      </c>
      <c r="B5412" t="s">
        <v>7</v>
      </c>
      <c r="C5412" t="s">
        <v>8</v>
      </c>
      <c r="D5412" t="s">
        <v>9</v>
      </c>
      <c r="E5412" t="s">
        <v>90</v>
      </c>
      <c r="F5412" t="s">
        <v>91</v>
      </c>
      <c r="G5412" s="35">
        <v>0</v>
      </c>
    </row>
    <row r="5413" spans="1:7" x14ac:dyDescent="0.35">
      <c r="A5413">
        <v>2016</v>
      </c>
      <c r="B5413" t="s">
        <v>7</v>
      </c>
      <c r="C5413" t="s">
        <v>8</v>
      </c>
      <c r="D5413" t="s">
        <v>9</v>
      </c>
      <c r="E5413" t="s">
        <v>90</v>
      </c>
      <c r="F5413" t="s">
        <v>91</v>
      </c>
      <c r="G5413" s="35">
        <v>0</v>
      </c>
    </row>
    <row r="5414" spans="1:7" x14ac:dyDescent="0.35">
      <c r="A5414">
        <v>2000</v>
      </c>
      <c r="B5414" t="s">
        <v>7</v>
      </c>
      <c r="C5414" t="s">
        <v>8</v>
      </c>
      <c r="D5414" t="s">
        <v>9</v>
      </c>
      <c r="E5414" t="s">
        <v>92</v>
      </c>
      <c r="F5414" t="s">
        <v>91</v>
      </c>
      <c r="G5414" s="35">
        <v>0</v>
      </c>
    </row>
    <row r="5415" spans="1:7" x14ac:dyDescent="0.35">
      <c r="A5415">
        <v>2001</v>
      </c>
      <c r="B5415" t="s">
        <v>7</v>
      </c>
      <c r="C5415" t="s">
        <v>8</v>
      </c>
      <c r="D5415" t="s">
        <v>9</v>
      </c>
      <c r="E5415" t="s">
        <v>92</v>
      </c>
      <c r="F5415" t="s">
        <v>91</v>
      </c>
      <c r="G5415" s="35">
        <v>738.65</v>
      </c>
    </row>
    <row r="5416" spans="1:7" x14ac:dyDescent="0.35">
      <c r="A5416">
        <v>2002</v>
      </c>
      <c r="B5416" t="s">
        <v>7</v>
      </c>
      <c r="C5416" t="s">
        <v>8</v>
      </c>
      <c r="D5416" t="s">
        <v>9</v>
      </c>
      <c r="E5416" t="s">
        <v>92</v>
      </c>
      <c r="F5416" t="s">
        <v>91</v>
      </c>
      <c r="G5416" s="35">
        <v>1564.2</v>
      </c>
    </row>
    <row r="5417" spans="1:7" x14ac:dyDescent="0.35">
      <c r="A5417">
        <v>2003</v>
      </c>
      <c r="B5417" t="s">
        <v>7</v>
      </c>
      <c r="C5417" t="s">
        <v>8</v>
      </c>
      <c r="D5417" t="s">
        <v>9</v>
      </c>
      <c r="E5417" t="s">
        <v>92</v>
      </c>
      <c r="F5417" t="s">
        <v>91</v>
      </c>
      <c r="G5417" s="35">
        <v>1181.8399999999999</v>
      </c>
    </row>
    <row r="5418" spans="1:7" x14ac:dyDescent="0.35">
      <c r="A5418">
        <v>2004</v>
      </c>
      <c r="B5418" t="s">
        <v>7</v>
      </c>
      <c r="C5418" t="s">
        <v>8</v>
      </c>
      <c r="D5418" t="s">
        <v>9</v>
      </c>
      <c r="E5418" t="s">
        <v>92</v>
      </c>
      <c r="F5418" t="s">
        <v>91</v>
      </c>
      <c r="G5418" s="35">
        <v>238.97499999999999</v>
      </c>
    </row>
    <row r="5419" spans="1:7" x14ac:dyDescent="0.35">
      <c r="A5419">
        <v>2005</v>
      </c>
      <c r="B5419" t="s">
        <v>7</v>
      </c>
      <c r="C5419" t="s">
        <v>8</v>
      </c>
      <c r="D5419" t="s">
        <v>9</v>
      </c>
      <c r="E5419" t="s">
        <v>92</v>
      </c>
      <c r="F5419" t="s">
        <v>91</v>
      </c>
      <c r="G5419" s="35">
        <v>139.04</v>
      </c>
    </row>
    <row r="5420" spans="1:7" x14ac:dyDescent="0.35">
      <c r="A5420">
        <v>2006</v>
      </c>
      <c r="B5420" t="s">
        <v>7</v>
      </c>
      <c r="C5420" t="s">
        <v>8</v>
      </c>
      <c r="D5420" t="s">
        <v>9</v>
      </c>
      <c r="E5420" t="s">
        <v>92</v>
      </c>
      <c r="F5420" t="s">
        <v>91</v>
      </c>
      <c r="G5420" s="35">
        <v>2331.527</v>
      </c>
    </row>
    <row r="5421" spans="1:7" x14ac:dyDescent="0.35">
      <c r="A5421">
        <v>2007</v>
      </c>
      <c r="B5421" t="s">
        <v>7</v>
      </c>
      <c r="C5421" t="s">
        <v>8</v>
      </c>
      <c r="D5421" t="s">
        <v>9</v>
      </c>
      <c r="E5421" t="s">
        <v>92</v>
      </c>
      <c r="F5421" t="s">
        <v>91</v>
      </c>
      <c r="G5421" s="35">
        <v>0</v>
      </c>
    </row>
    <row r="5422" spans="1:7" x14ac:dyDescent="0.35">
      <c r="A5422">
        <v>2008</v>
      </c>
      <c r="B5422" t="s">
        <v>7</v>
      </c>
      <c r="C5422" t="s">
        <v>8</v>
      </c>
      <c r="D5422" t="s">
        <v>9</v>
      </c>
      <c r="E5422" t="s">
        <v>92</v>
      </c>
      <c r="F5422" t="s">
        <v>91</v>
      </c>
      <c r="G5422" s="35">
        <v>1755.3799999999999</v>
      </c>
    </row>
    <row r="5423" spans="1:7" x14ac:dyDescent="0.35">
      <c r="A5423">
        <v>2009</v>
      </c>
      <c r="B5423" t="s">
        <v>7</v>
      </c>
      <c r="C5423" t="s">
        <v>8</v>
      </c>
      <c r="D5423" t="s">
        <v>9</v>
      </c>
      <c r="E5423" t="s">
        <v>92</v>
      </c>
      <c r="F5423" t="s">
        <v>91</v>
      </c>
      <c r="G5423" s="35">
        <v>0</v>
      </c>
    </row>
    <row r="5424" spans="1:7" x14ac:dyDescent="0.35">
      <c r="A5424">
        <v>2010</v>
      </c>
      <c r="B5424" t="s">
        <v>7</v>
      </c>
      <c r="C5424" t="s">
        <v>8</v>
      </c>
      <c r="D5424" t="s">
        <v>9</v>
      </c>
      <c r="E5424" t="s">
        <v>92</v>
      </c>
      <c r="F5424" t="s">
        <v>91</v>
      </c>
      <c r="G5424" s="35">
        <v>5783.1949999999997</v>
      </c>
    </row>
    <row r="5425" spans="1:7" x14ac:dyDescent="0.35">
      <c r="A5425">
        <v>2011</v>
      </c>
      <c r="B5425" t="s">
        <v>7</v>
      </c>
      <c r="C5425" t="s">
        <v>8</v>
      </c>
      <c r="D5425" t="s">
        <v>9</v>
      </c>
      <c r="E5425" t="s">
        <v>92</v>
      </c>
      <c r="F5425" t="s">
        <v>91</v>
      </c>
      <c r="G5425" s="35">
        <v>0</v>
      </c>
    </row>
    <row r="5426" spans="1:7" x14ac:dyDescent="0.35">
      <c r="A5426">
        <v>2012</v>
      </c>
      <c r="B5426" t="s">
        <v>7</v>
      </c>
      <c r="C5426" t="s">
        <v>8</v>
      </c>
      <c r="D5426" t="s">
        <v>9</v>
      </c>
      <c r="E5426" t="s">
        <v>92</v>
      </c>
      <c r="F5426" t="s">
        <v>91</v>
      </c>
      <c r="G5426" s="35">
        <v>0</v>
      </c>
    </row>
    <row r="5427" spans="1:7" x14ac:dyDescent="0.35">
      <c r="A5427">
        <v>2013</v>
      </c>
      <c r="B5427" t="s">
        <v>7</v>
      </c>
      <c r="C5427" t="s">
        <v>8</v>
      </c>
      <c r="D5427" t="s">
        <v>9</v>
      </c>
      <c r="E5427" t="s">
        <v>92</v>
      </c>
      <c r="F5427" t="s">
        <v>91</v>
      </c>
      <c r="G5427" s="35">
        <v>2207.2599999999998</v>
      </c>
    </row>
    <row r="5428" spans="1:7" x14ac:dyDescent="0.35">
      <c r="A5428">
        <v>2014</v>
      </c>
      <c r="B5428" t="s">
        <v>7</v>
      </c>
      <c r="C5428" t="s">
        <v>8</v>
      </c>
      <c r="D5428" t="s">
        <v>9</v>
      </c>
      <c r="E5428" t="s">
        <v>92</v>
      </c>
      <c r="F5428" t="s">
        <v>91</v>
      </c>
      <c r="G5428" s="35">
        <v>0</v>
      </c>
    </row>
    <row r="5429" spans="1:7" x14ac:dyDescent="0.35">
      <c r="A5429">
        <v>2015</v>
      </c>
      <c r="B5429" t="s">
        <v>7</v>
      </c>
      <c r="C5429" t="s">
        <v>8</v>
      </c>
      <c r="D5429" t="s">
        <v>9</v>
      </c>
      <c r="E5429" t="s">
        <v>92</v>
      </c>
      <c r="F5429" t="s">
        <v>91</v>
      </c>
      <c r="G5429" s="35">
        <v>695.2</v>
      </c>
    </row>
    <row r="5430" spans="1:7" x14ac:dyDescent="0.35">
      <c r="A5430">
        <v>2016</v>
      </c>
      <c r="B5430" t="s">
        <v>7</v>
      </c>
      <c r="C5430" t="s">
        <v>8</v>
      </c>
      <c r="D5430" t="s">
        <v>9</v>
      </c>
      <c r="E5430" t="s">
        <v>92</v>
      </c>
      <c r="F5430" t="s">
        <v>91</v>
      </c>
      <c r="G5430" s="35">
        <v>738.65</v>
      </c>
    </row>
    <row r="5431" spans="1:7" x14ac:dyDescent="0.35">
      <c r="A5431">
        <v>2000</v>
      </c>
      <c r="B5431" t="s">
        <v>7</v>
      </c>
      <c r="C5431" t="s">
        <v>8</v>
      </c>
      <c r="D5431" t="s">
        <v>9</v>
      </c>
      <c r="E5431" t="s">
        <v>93</v>
      </c>
      <c r="F5431" t="s">
        <v>94</v>
      </c>
      <c r="G5431" s="35">
        <v>9498.17</v>
      </c>
    </row>
    <row r="5432" spans="1:7" x14ac:dyDescent="0.35">
      <c r="A5432">
        <v>2001</v>
      </c>
      <c r="B5432" t="s">
        <v>7</v>
      </c>
      <c r="C5432" t="s">
        <v>8</v>
      </c>
      <c r="D5432" t="s">
        <v>9</v>
      </c>
      <c r="E5432" t="s">
        <v>93</v>
      </c>
      <c r="F5432" t="s">
        <v>94</v>
      </c>
      <c r="G5432" s="35">
        <v>13099.306</v>
      </c>
    </row>
    <row r="5433" spans="1:7" x14ac:dyDescent="0.35">
      <c r="A5433">
        <v>2002</v>
      </c>
      <c r="B5433" t="s">
        <v>7</v>
      </c>
      <c r="C5433" t="s">
        <v>8</v>
      </c>
      <c r="D5433" t="s">
        <v>9</v>
      </c>
      <c r="E5433" t="s">
        <v>93</v>
      </c>
      <c r="F5433" t="s">
        <v>94</v>
      </c>
      <c r="G5433" s="35">
        <v>17738.897000000001</v>
      </c>
    </row>
    <row r="5434" spans="1:7" x14ac:dyDescent="0.35">
      <c r="A5434">
        <v>2003</v>
      </c>
      <c r="B5434" t="s">
        <v>7</v>
      </c>
      <c r="C5434" t="s">
        <v>8</v>
      </c>
      <c r="D5434" t="s">
        <v>9</v>
      </c>
      <c r="E5434" t="s">
        <v>93</v>
      </c>
      <c r="F5434" t="s">
        <v>94</v>
      </c>
      <c r="G5434" s="35">
        <v>9955.2639999999992</v>
      </c>
    </row>
    <row r="5435" spans="1:7" x14ac:dyDescent="0.35">
      <c r="A5435">
        <v>2004</v>
      </c>
      <c r="B5435" t="s">
        <v>7</v>
      </c>
      <c r="C5435" t="s">
        <v>8</v>
      </c>
      <c r="D5435" t="s">
        <v>9</v>
      </c>
      <c r="E5435" t="s">
        <v>93</v>
      </c>
      <c r="F5435" t="s">
        <v>94</v>
      </c>
      <c r="G5435" s="35">
        <v>12457.984</v>
      </c>
    </row>
    <row r="5436" spans="1:7" x14ac:dyDescent="0.35">
      <c r="A5436">
        <v>2005</v>
      </c>
      <c r="B5436" t="s">
        <v>7</v>
      </c>
      <c r="C5436" t="s">
        <v>8</v>
      </c>
      <c r="D5436" t="s">
        <v>9</v>
      </c>
      <c r="E5436" t="s">
        <v>93</v>
      </c>
      <c r="F5436" t="s">
        <v>94</v>
      </c>
      <c r="G5436" s="35">
        <v>4943.741</v>
      </c>
    </row>
    <row r="5437" spans="1:7" x14ac:dyDescent="0.35">
      <c r="A5437">
        <v>2006</v>
      </c>
      <c r="B5437" t="s">
        <v>7</v>
      </c>
      <c r="C5437" t="s">
        <v>8</v>
      </c>
      <c r="D5437" t="s">
        <v>9</v>
      </c>
      <c r="E5437" t="s">
        <v>93</v>
      </c>
      <c r="F5437" t="s">
        <v>94</v>
      </c>
      <c r="G5437" s="35">
        <v>9727.5859999999993</v>
      </c>
    </row>
    <row r="5438" spans="1:7" x14ac:dyDescent="0.35">
      <c r="A5438">
        <v>2007</v>
      </c>
      <c r="B5438" t="s">
        <v>7</v>
      </c>
      <c r="C5438" t="s">
        <v>8</v>
      </c>
      <c r="D5438" t="s">
        <v>9</v>
      </c>
      <c r="E5438" t="s">
        <v>93</v>
      </c>
      <c r="F5438" t="s">
        <v>94</v>
      </c>
      <c r="G5438" s="35">
        <v>4488.3850000000002</v>
      </c>
    </row>
    <row r="5439" spans="1:7" x14ac:dyDescent="0.35">
      <c r="A5439">
        <v>2008</v>
      </c>
      <c r="B5439" t="s">
        <v>7</v>
      </c>
      <c r="C5439" t="s">
        <v>8</v>
      </c>
      <c r="D5439" t="s">
        <v>9</v>
      </c>
      <c r="E5439" t="s">
        <v>93</v>
      </c>
      <c r="F5439" t="s">
        <v>94</v>
      </c>
      <c r="G5439" s="35">
        <v>13167.088</v>
      </c>
    </row>
    <row r="5440" spans="1:7" x14ac:dyDescent="0.35">
      <c r="A5440">
        <v>2009</v>
      </c>
      <c r="B5440" t="s">
        <v>7</v>
      </c>
      <c r="C5440" t="s">
        <v>8</v>
      </c>
      <c r="D5440" t="s">
        <v>9</v>
      </c>
      <c r="E5440" t="s">
        <v>93</v>
      </c>
      <c r="F5440" t="s">
        <v>94</v>
      </c>
      <c r="G5440" s="35">
        <v>19728.906999999999</v>
      </c>
    </row>
    <row r="5441" spans="1:7" x14ac:dyDescent="0.35">
      <c r="A5441">
        <v>2010</v>
      </c>
      <c r="B5441" t="s">
        <v>7</v>
      </c>
      <c r="C5441" t="s">
        <v>8</v>
      </c>
      <c r="D5441" t="s">
        <v>9</v>
      </c>
      <c r="E5441" t="s">
        <v>93</v>
      </c>
      <c r="F5441" t="s">
        <v>94</v>
      </c>
      <c r="G5441" s="35">
        <v>11731.5</v>
      </c>
    </row>
    <row r="5442" spans="1:7" x14ac:dyDescent="0.35">
      <c r="A5442">
        <v>2011</v>
      </c>
      <c r="B5442" t="s">
        <v>7</v>
      </c>
      <c r="C5442" t="s">
        <v>8</v>
      </c>
      <c r="D5442" t="s">
        <v>9</v>
      </c>
      <c r="E5442" t="s">
        <v>93</v>
      </c>
      <c r="F5442" t="s">
        <v>94</v>
      </c>
      <c r="G5442" s="35">
        <v>6532.2730000000001</v>
      </c>
    </row>
    <row r="5443" spans="1:7" x14ac:dyDescent="0.35">
      <c r="A5443">
        <v>2012</v>
      </c>
      <c r="B5443" t="s">
        <v>7</v>
      </c>
      <c r="C5443" t="s">
        <v>8</v>
      </c>
      <c r="D5443" t="s">
        <v>9</v>
      </c>
      <c r="E5443" t="s">
        <v>93</v>
      </c>
      <c r="F5443" t="s">
        <v>94</v>
      </c>
      <c r="G5443" s="35">
        <v>8349.3520000000008</v>
      </c>
    </row>
    <row r="5444" spans="1:7" x14ac:dyDescent="0.35">
      <c r="A5444">
        <v>2013</v>
      </c>
      <c r="B5444" t="s">
        <v>7</v>
      </c>
      <c r="C5444" t="s">
        <v>8</v>
      </c>
      <c r="D5444" t="s">
        <v>9</v>
      </c>
      <c r="E5444" t="s">
        <v>93</v>
      </c>
      <c r="F5444" t="s">
        <v>94</v>
      </c>
      <c r="G5444" s="35">
        <v>3866.181</v>
      </c>
    </row>
    <row r="5445" spans="1:7" x14ac:dyDescent="0.35">
      <c r="A5445">
        <v>2014</v>
      </c>
      <c r="B5445" t="s">
        <v>7</v>
      </c>
      <c r="C5445" t="s">
        <v>8</v>
      </c>
      <c r="D5445" t="s">
        <v>9</v>
      </c>
      <c r="E5445" t="s">
        <v>93</v>
      </c>
      <c r="F5445" t="s">
        <v>94</v>
      </c>
      <c r="G5445" s="35">
        <v>7580.2870000000003</v>
      </c>
    </row>
    <row r="5446" spans="1:7" x14ac:dyDescent="0.35">
      <c r="A5446">
        <v>2015</v>
      </c>
      <c r="B5446" t="s">
        <v>7</v>
      </c>
      <c r="C5446" t="s">
        <v>8</v>
      </c>
      <c r="D5446" t="s">
        <v>9</v>
      </c>
      <c r="E5446" t="s">
        <v>93</v>
      </c>
      <c r="F5446" t="s">
        <v>94</v>
      </c>
      <c r="G5446" s="35">
        <v>3512.498</v>
      </c>
    </row>
    <row r="5447" spans="1:7" x14ac:dyDescent="0.35">
      <c r="A5447">
        <v>2016</v>
      </c>
      <c r="B5447" t="s">
        <v>7</v>
      </c>
      <c r="C5447" t="s">
        <v>8</v>
      </c>
      <c r="D5447" t="s">
        <v>9</v>
      </c>
      <c r="E5447" t="s">
        <v>93</v>
      </c>
      <c r="F5447" t="s">
        <v>94</v>
      </c>
      <c r="G5447" s="35">
        <v>13647.645</v>
      </c>
    </row>
    <row r="5448" spans="1:7" x14ac:dyDescent="0.35">
      <c r="A5448">
        <v>2000</v>
      </c>
      <c r="B5448" t="s">
        <v>7</v>
      </c>
      <c r="C5448" t="s">
        <v>8</v>
      </c>
      <c r="D5448" t="s">
        <v>9</v>
      </c>
      <c r="E5448" t="s">
        <v>97</v>
      </c>
      <c r="F5448" t="s">
        <v>86</v>
      </c>
      <c r="G5448" s="35">
        <v>0</v>
      </c>
    </row>
    <row r="5449" spans="1:7" x14ac:dyDescent="0.35">
      <c r="A5449">
        <v>2001</v>
      </c>
      <c r="B5449" t="s">
        <v>7</v>
      </c>
      <c r="C5449" t="s">
        <v>8</v>
      </c>
      <c r="D5449" t="s">
        <v>9</v>
      </c>
      <c r="E5449" t="s">
        <v>97</v>
      </c>
      <c r="F5449" t="s">
        <v>86</v>
      </c>
      <c r="G5449" s="35">
        <v>3962.64</v>
      </c>
    </row>
    <row r="5450" spans="1:7" x14ac:dyDescent="0.35">
      <c r="A5450">
        <v>2002</v>
      </c>
      <c r="B5450" t="s">
        <v>7</v>
      </c>
      <c r="C5450" t="s">
        <v>8</v>
      </c>
      <c r="D5450" t="s">
        <v>9</v>
      </c>
      <c r="E5450" t="s">
        <v>97</v>
      </c>
      <c r="F5450" t="s">
        <v>86</v>
      </c>
      <c r="G5450" s="35">
        <v>0</v>
      </c>
    </row>
    <row r="5451" spans="1:7" x14ac:dyDescent="0.35">
      <c r="A5451">
        <v>2003</v>
      </c>
      <c r="B5451" t="s">
        <v>7</v>
      </c>
      <c r="C5451" t="s">
        <v>8</v>
      </c>
      <c r="D5451" t="s">
        <v>9</v>
      </c>
      <c r="E5451" t="s">
        <v>97</v>
      </c>
      <c r="F5451" t="s">
        <v>86</v>
      </c>
      <c r="G5451" s="35">
        <v>0</v>
      </c>
    </row>
    <row r="5452" spans="1:7" x14ac:dyDescent="0.35">
      <c r="A5452">
        <v>2004</v>
      </c>
      <c r="B5452" t="s">
        <v>7</v>
      </c>
      <c r="C5452" t="s">
        <v>8</v>
      </c>
      <c r="D5452" t="s">
        <v>9</v>
      </c>
      <c r="E5452" t="s">
        <v>97</v>
      </c>
      <c r="F5452" t="s">
        <v>86</v>
      </c>
      <c r="G5452" s="35">
        <v>869</v>
      </c>
    </row>
    <row r="5453" spans="1:7" x14ac:dyDescent="0.35">
      <c r="A5453">
        <v>2005</v>
      </c>
      <c r="B5453" t="s">
        <v>7</v>
      </c>
      <c r="C5453" t="s">
        <v>8</v>
      </c>
      <c r="D5453" t="s">
        <v>9</v>
      </c>
      <c r="E5453" t="s">
        <v>97</v>
      </c>
      <c r="F5453" t="s">
        <v>86</v>
      </c>
      <c r="G5453" s="35">
        <v>0</v>
      </c>
    </row>
    <row r="5454" spans="1:7" x14ac:dyDescent="0.35">
      <c r="A5454">
        <v>2006</v>
      </c>
      <c r="B5454" t="s">
        <v>7</v>
      </c>
      <c r="C5454" t="s">
        <v>8</v>
      </c>
      <c r="D5454" t="s">
        <v>9</v>
      </c>
      <c r="E5454" t="s">
        <v>97</v>
      </c>
      <c r="F5454" t="s">
        <v>86</v>
      </c>
      <c r="G5454" s="35">
        <v>0</v>
      </c>
    </row>
    <row r="5455" spans="1:7" x14ac:dyDescent="0.35">
      <c r="A5455">
        <v>2007</v>
      </c>
      <c r="B5455" t="s">
        <v>7</v>
      </c>
      <c r="C5455" t="s">
        <v>8</v>
      </c>
      <c r="D5455" t="s">
        <v>9</v>
      </c>
      <c r="E5455" t="s">
        <v>97</v>
      </c>
      <c r="F5455" t="s">
        <v>86</v>
      </c>
      <c r="G5455" s="35">
        <v>434.5</v>
      </c>
    </row>
    <row r="5456" spans="1:7" x14ac:dyDescent="0.35">
      <c r="A5456">
        <v>2008</v>
      </c>
      <c r="B5456" t="s">
        <v>7</v>
      </c>
      <c r="C5456" t="s">
        <v>8</v>
      </c>
      <c r="D5456" t="s">
        <v>9</v>
      </c>
      <c r="E5456" t="s">
        <v>97</v>
      </c>
      <c r="F5456" t="s">
        <v>86</v>
      </c>
      <c r="G5456" s="35">
        <v>0</v>
      </c>
    </row>
    <row r="5457" spans="1:7" x14ac:dyDescent="0.35">
      <c r="A5457">
        <v>2009</v>
      </c>
      <c r="B5457" t="s">
        <v>7</v>
      </c>
      <c r="C5457" t="s">
        <v>8</v>
      </c>
      <c r="D5457" t="s">
        <v>9</v>
      </c>
      <c r="E5457" t="s">
        <v>97</v>
      </c>
      <c r="F5457" t="s">
        <v>86</v>
      </c>
      <c r="G5457" s="35">
        <v>2433.1999999999998</v>
      </c>
    </row>
    <row r="5458" spans="1:7" x14ac:dyDescent="0.35">
      <c r="A5458">
        <v>2010</v>
      </c>
      <c r="B5458" t="s">
        <v>7</v>
      </c>
      <c r="C5458" t="s">
        <v>8</v>
      </c>
      <c r="D5458" t="s">
        <v>9</v>
      </c>
      <c r="E5458" t="s">
        <v>97</v>
      </c>
      <c r="F5458" t="s">
        <v>86</v>
      </c>
      <c r="G5458" s="35">
        <v>4279.8249999999998</v>
      </c>
    </row>
    <row r="5459" spans="1:7" x14ac:dyDescent="0.35">
      <c r="A5459">
        <v>2011</v>
      </c>
      <c r="B5459" t="s">
        <v>7</v>
      </c>
      <c r="C5459" t="s">
        <v>8</v>
      </c>
      <c r="D5459" t="s">
        <v>9</v>
      </c>
      <c r="E5459" t="s">
        <v>97</v>
      </c>
      <c r="F5459" t="s">
        <v>86</v>
      </c>
      <c r="G5459" s="35">
        <v>0</v>
      </c>
    </row>
    <row r="5460" spans="1:7" x14ac:dyDescent="0.35">
      <c r="A5460">
        <v>2012</v>
      </c>
      <c r="B5460" t="s">
        <v>7</v>
      </c>
      <c r="C5460" t="s">
        <v>8</v>
      </c>
      <c r="D5460" t="s">
        <v>9</v>
      </c>
      <c r="E5460" t="s">
        <v>97</v>
      </c>
      <c r="F5460" t="s">
        <v>86</v>
      </c>
      <c r="G5460" s="35">
        <v>869</v>
      </c>
    </row>
    <row r="5461" spans="1:7" x14ac:dyDescent="0.35">
      <c r="A5461">
        <v>2013</v>
      </c>
      <c r="B5461" t="s">
        <v>7</v>
      </c>
      <c r="C5461" t="s">
        <v>8</v>
      </c>
      <c r="D5461" t="s">
        <v>9</v>
      </c>
      <c r="E5461" t="s">
        <v>97</v>
      </c>
      <c r="F5461" t="s">
        <v>86</v>
      </c>
      <c r="G5461" s="35">
        <v>1303.5</v>
      </c>
    </row>
    <row r="5462" spans="1:7" x14ac:dyDescent="0.35">
      <c r="A5462">
        <v>2014</v>
      </c>
      <c r="B5462" t="s">
        <v>7</v>
      </c>
      <c r="C5462" t="s">
        <v>8</v>
      </c>
      <c r="D5462" t="s">
        <v>9</v>
      </c>
      <c r="E5462" t="s">
        <v>97</v>
      </c>
      <c r="F5462" t="s">
        <v>86</v>
      </c>
      <c r="G5462" s="35">
        <v>0</v>
      </c>
    </row>
    <row r="5463" spans="1:7" x14ac:dyDescent="0.35">
      <c r="A5463">
        <v>2015</v>
      </c>
      <c r="B5463" t="s">
        <v>7</v>
      </c>
      <c r="C5463" t="s">
        <v>8</v>
      </c>
      <c r="D5463" t="s">
        <v>9</v>
      </c>
      <c r="E5463" t="s">
        <v>97</v>
      </c>
      <c r="F5463" t="s">
        <v>86</v>
      </c>
      <c r="G5463" s="35">
        <v>0</v>
      </c>
    </row>
    <row r="5464" spans="1:7" x14ac:dyDescent="0.35">
      <c r="A5464">
        <v>2016</v>
      </c>
      <c r="B5464" t="s">
        <v>7</v>
      </c>
      <c r="C5464" t="s">
        <v>8</v>
      </c>
      <c r="D5464" t="s">
        <v>9</v>
      </c>
      <c r="E5464" t="s">
        <v>97</v>
      </c>
      <c r="F5464" t="s">
        <v>86</v>
      </c>
      <c r="G5464" s="35">
        <v>0</v>
      </c>
    </row>
    <row r="5465" spans="1:7" x14ac:dyDescent="0.35">
      <c r="A5465">
        <v>2000</v>
      </c>
      <c r="B5465" t="s">
        <v>7</v>
      </c>
      <c r="C5465" t="s">
        <v>8</v>
      </c>
      <c r="D5465" t="s">
        <v>9</v>
      </c>
      <c r="E5465" t="s">
        <v>98</v>
      </c>
      <c r="F5465" t="s">
        <v>11</v>
      </c>
      <c r="G5465" s="35">
        <v>0</v>
      </c>
    </row>
    <row r="5466" spans="1:7" x14ac:dyDescent="0.35">
      <c r="A5466">
        <v>2001</v>
      </c>
      <c r="B5466" t="s">
        <v>7</v>
      </c>
      <c r="C5466" t="s">
        <v>8</v>
      </c>
      <c r="D5466" t="s">
        <v>9</v>
      </c>
      <c r="E5466" t="s">
        <v>98</v>
      </c>
      <c r="F5466" t="s">
        <v>11</v>
      </c>
      <c r="G5466" s="35">
        <v>0</v>
      </c>
    </row>
    <row r="5467" spans="1:7" x14ac:dyDescent="0.35">
      <c r="A5467">
        <v>2002</v>
      </c>
      <c r="B5467" t="s">
        <v>7</v>
      </c>
      <c r="C5467" t="s">
        <v>8</v>
      </c>
      <c r="D5467" t="s">
        <v>9</v>
      </c>
      <c r="E5467" t="s">
        <v>98</v>
      </c>
      <c r="F5467" t="s">
        <v>11</v>
      </c>
      <c r="G5467" s="35">
        <v>0</v>
      </c>
    </row>
    <row r="5468" spans="1:7" x14ac:dyDescent="0.35">
      <c r="A5468">
        <v>2003</v>
      </c>
      <c r="B5468" t="s">
        <v>7</v>
      </c>
      <c r="C5468" t="s">
        <v>8</v>
      </c>
      <c r="D5468" t="s">
        <v>9</v>
      </c>
      <c r="E5468" t="s">
        <v>98</v>
      </c>
      <c r="F5468" t="s">
        <v>11</v>
      </c>
      <c r="G5468" s="35">
        <v>0</v>
      </c>
    </row>
    <row r="5469" spans="1:7" x14ac:dyDescent="0.35">
      <c r="A5469">
        <v>2004</v>
      </c>
      <c r="B5469" t="s">
        <v>7</v>
      </c>
      <c r="C5469" t="s">
        <v>8</v>
      </c>
      <c r="D5469" t="s">
        <v>9</v>
      </c>
      <c r="E5469" t="s">
        <v>98</v>
      </c>
      <c r="F5469" t="s">
        <v>11</v>
      </c>
      <c r="G5469" s="35">
        <v>173.8</v>
      </c>
    </row>
    <row r="5470" spans="1:7" x14ac:dyDescent="0.35">
      <c r="A5470">
        <v>2005</v>
      </c>
      <c r="B5470" t="s">
        <v>7</v>
      </c>
      <c r="C5470" t="s">
        <v>8</v>
      </c>
      <c r="D5470" t="s">
        <v>9</v>
      </c>
      <c r="E5470" t="s">
        <v>98</v>
      </c>
      <c r="F5470" t="s">
        <v>11</v>
      </c>
      <c r="G5470" s="35">
        <v>0</v>
      </c>
    </row>
    <row r="5471" spans="1:7" x14ac:dyDescent="0.35">
      <c r="A5471">
        <v>2006</v>
      </c>
      <c r="B5471" t="s">
        <v>7</v>
      </c>
      <c r="C5471" t="s">
        <v>8</v>
      </c>
      <c r="D5471" t="s">
        <v>9</v>
      </c>
      <c r="E5471" t="s">
        <v>98</v>
      </c>
      <c r="F5471" t="s">
        <v>11</v>
      </c>
      <c r="G5471" s="35">
        <v>0</v>
      </c>
    </row>
    <row r="5472" spans="1:7" x14ac:dyDescent="0.35">
      <c r="A5472">
        <v>2007</v>
      </c>
      <c r="B5472" t="s">
        <v>7</v>
      </c>
      <c r="C5472" t="s">
        <v>8</v>
      </c>
      <c r="D5472" t="s">
        <v>9</v>
      </c>
      <c r="E5472" t="s">
        <v>98</v>
      </c>
      <c r="F5472" t="s">
        <v>11</v>
      </c>
      <c r="G5472" s="35">
        <v>56.484999999999999</v>
      </c>
    </row>
    <row r="5473" spans="1:7" x14ac:dyDescent="0.35">
      <c r="A5473">
        <v>2008</v>
      </c>
      <c r="B5473" t="s">
        <v>7</v>
      </c>
      <c r="C5473" t="s">
        <v>8</v>
      </c>
      <c r="D5473" t="s">
        <v>9</v>
      </c>
      <c r="E5473" t="s">
        <v>98</v>
      </c>
      <c r="F5473" t="s">
        <v>11</v>
      </c>
      <c r="G5473" s="35">
        <v>6.952</v>
      </c>
    </row>
    <row r="5474" spans="1:7" x14ac:dyDescent="0.35">
      <c r="A5474">
        <v>2009</v>
      </c>
      <c r="B5474" t="s">
        <v>7</v>
      </c>
      <c r="C5474" t="s">
        <v>8</v>
      </c>
      <c r="D5474" t="s">
        <v>9</v>
      </c>
      <c r="E5474" t="s">
        <v>98</v>
      </c>
      <c r="F5474" t="s">
        <v>11</v>
      </c>
      <c r="G5474" s="35">
        <v>0</v>
      </c>
    </row>
    <row r="5475" spans="1:7" x14ac:dyDescent="0.35">
      <c r="A5475">
        <v>2010</v>
      </c>
      <c r="B5475" t="s">
        <v>7</v>
      </c>
      <c r="C5475" t="s">
        <v>8</v>
      </c>
      <c r="D5475" t="s">
        <v>9</v>
      </c>
      <c r="E5475" t="s">
        <v>98</v>
      </c>
      <c r="F5475" t="s">
        <v>11</v>
      </c>
      <c r="G5475" s="35">
        <v>0</v>
      </c>
    </row>
    <row r="5476" spans="1:7" x14ac:dyDescent="0.35">
      <c r="A5476">
        <v>2011</v>
      </c>
      <c r="B5476" t="s">
        <v>7</v>
      </c>
      <c r="C5476" t="s">
        <v>8</v>
      </c>
      <c r="D5476" t="s">
        <v>9</v>
      </c>
      <c r="E5476" t="s">
        <v>98</v>
      </c>
      <c r="F5476" t="s">
        <v>11</v>
      </c>
      <c r="G5476" s="35">
        <v>0</v>
      </c>
    </row>
    <row r="5477" spans="1:7" x14ac:dyDescent="0.35">
      <c r="A5477">
        <v>2012</v>
      </c>
      <c r="B5477" t="s">
        <v>7</v>
      </c>
      <c r="C5477" t="s">
        <v>8</v>
      </c>
      <c r="D5477" t="s">
        <v>9</v>
      </c>
      <c r="E5477" t="s">
        <v>98</v>
      </c>
      <c r="F5477" t="s">
        <v>11</v>
      </c>
      <c r="G5477" s="35">
        <v>2.6070000000000002</v>
      </c>
    </row>
    <row r="5478" spans="1:7" x14ac:dyDescent="0.35">
      <c r="A5478">
        <v>2013</v>
      </c>
      <c r="B5478" t="s">
        <v>7</v>
      </c>
      <c r="C5478" t="s">
        <v>8</v>
      </c>
      <c r="D5478" t="s">
        <v>9</v>
      </c>
      <c r="E5478" t="s">
        <v>98</v>
      </c>
      <c r="F5478" t="s">
        <v>11</v>
      </c>
      <c r="G5478" s="35">
        <v>0</v>
      </c>
    </row>
    <row r="5479" spans="1:7" x14ac:dyDescent="0.35">
      <c r="A5479">
        <v>2014</v>
      </c>
      <c r="B5479" t="s">
        <v>7</v>
      </c>
      <c r="C5479" t="s">
        <v>8</v>
      </c>
      <c r="D5479" t="s">
        <v>9</v>
      </c>
      <c r="E5479" t="s">
        <v>98</v>
      </c>
      <c r="F5479" t="s">
        <v>11</v>
      </c>
      <c r="G5479" s="35">
        <v>0</v>
      </c>
    </row>
    <row r="5480" spans="1:7" x14ac:dyDescent="0.35">
      <c r="A5480">
        <v>2015</v>
      </c>
      <c r="B5480" t="s">
        <v>7</v>
      </c>
      <c r="C5480" t="s">
        <v>8</v>
      </c>
      <c r="D5480" t="s">
        <v>9</v>
      </c>
      <c r="E5480" t="s">
        <v>98</v>
      </c>
      <c r="F5480" t="s">
        <v>11</v>
      </c>
      <c r="G5480" s="35">
        <v>0</v>
      </c>
    </row>
    <row r="5481" spans="1:7" x14ac:dyDescent="0.35">
      <c r="A5481">
        <v>2016</v>
      </c>
      <c r="B5481" t="s">
        <v>7</v>
      </c>
      <c r="C5481" t="s">
        <v>8</v>
      </c>
      <c r="D5481" t="s">
        <v>9</v>
      </c>
      <c r="E5481" t="s">
        <v>98</v>
      </c>
      <c r="F5481" t="s">
        <v>11</v>
      </c>
      <c r="G5481" s="35">
        <v>0</v>
      </c>
    </row>
    <row r="5482" spans="1:7" x14ac:dyDescent="0.35">
      <c r="A5482">
        <v>2017</v>
      </c>
      <c r="B5482" t="s">
        <v>7</v>
      </c>
      <c r="C5482" t="s">
        <v>8</v>
      </c>
      <c r="D5482" t="s">
        <v>9</v>
      </c>
      <c r="E5482" t="s">
        <v>85</v>
      </c>
      <c r="F5482" t="s">
        <v>86</v>
      </c>
      <c r="G5482" s="35">
        <v>33195.800000000003</v>
      </c>
    </row>
    <row r="5483" spans="1:7" x14ac:dyDescent="0.35">
      <c r="A5483">
        <v>2017</v>
      </c>
      <c r="B5483" t="s">
        <v>7</v>
      </c>
      <c r="C5483" t="s">
        <v>8</v>
      </c>
      <c r="D5483" t="s">
        <v>9</v>
      </c>
      <c r="E5483" t="s">
        <v>93</v>
      </c>
      <c r="F5483" t="s">
        <v>94</v>
      </c>
      <c r="G5483" s="35">
        <v>13489.486999999999</v>
      </c>
    </row>
    <row r="5484" spans="1:7" x14ac:dyDescent="0.35">
      <c r="A5484">
        <v>2017</v>
      </c>
      <c r="B5484" t="s">
        <v>7</v>
      </c>
      <c r="C5484" t="s">
        <v>8</v>
      </c>
      <c r="D5484" t="s">
        <v>9</v>
      </c>
      <c r="E5484" t="s">
        <v>97</v>
      </c>
      <c r="F5484" t="s">
        <v>87</v>
      </c>
      <c r="G5484" s="35">
        <v>1564.2</v>
      </c>
    </row>
    <row r="5485" spans="1:7" x14ac:dyDescent="0.35">
      <c r="A5485">
        <v>2017</v>
      </c>
      <c r="B5485" t="s">
        <v>7</v>
      </c>
      <c r="C5485" t="s">
        <v>8</v>
      </c>
      <c r="D5485" t="s">
        <v>9</v>
      </c>
      <c r="E5485" t="s">
        <v>98</v>
      </c>
      <c r="F5485" t="s">
        <v>11</v>
      </c>
      <c r="G5485" s="35">
        <v>2.6070000000000002</v>
      </c>
    </row>
    <row r="5486" spans="1:7" x14ac:dyDescent="0.35">
      <c r="A5486">
        <v>2017</v>
      </c>
      <c r="B5486" t="s">
        <v>7</v>
      </c>
      <c r="C5486" t="s">
        <v>8</v>
      </c>
      <c r="D5486" t="s">
        <v>9</v>
      </c>
      <c r="E5486" t="s">
        <v>10</v>
      </c>
      <c r="F5486" t="s">
        <v>11</v>
      </c>
      <c r="G5486" s="35">
        <v>451.01100000000002</v>
      </c>
    </row>
    <row r="5487" spans="1:7" x14ac:dyDescent="0.35">
      <c r="A5487">
        <v>2017</v>
      </c>
      <c r="B5487" t="s">
        <v>7</v>
      </c>
      <c r="C5487" t="s">
        <v>8</v>
      </c>
      <c r="D5487" t="s">
        <v>9</v>
      </c>
      <c r="E5487" t="s">
        <v>92</v>
      </c>
      <c r="F5487" t="s">
        <v>91</v>
      </c>
      <c r="G5487" s="35">
        <v>43.45</v>
      </c>
    </row>
    <row r="5488" spans="1:7" x14ac:dyDescent="0.35">
      <c r="A5488">
        <v>2017</v>
      </c>
      <c r="B5488" t="s">
        <v>7</v>
      </c>
      <c r="C5488" t="s">
        <v>8</v>
      </c>
      <c r="D5488" t="s">
        <v>9</v>
      </c>
      <c r="E5488" t="s">
        <v>90</v>
      </c>
      <c r="F5488" t="s">
        <v>91</v>
      </c>
      <c r="G5488" s="35">
        <v>0</v>
      </c>
    </row>
    <row r="5489" spans="1:7" x14ac:dyDescent="0.35">
      <c r="A5489">
        <v>2018</v>
      </c>
      <c r="B5489" t="s">
        <v>7</v>
      </c>
      <c r="C5489" t="s">
        <v>8</v>
      </c>
      <c r="D5489" t="s">
        <v>9</v>
      </c>
      <c r="E5489" t="s">
        <v>85</v>
      </c>
      <c r="F5489" t="s">
        <v>86</v>
      </c>
      <c r="G5489" s="35">
        <v>46491.5</v>
      </c>
    </row>
    <row r="5490" spans="1:7" x14ac:dyDescent="0.35">
      <c r="A5490">
        <v>2018</v>
      </c>
      <c r="B5490" t="s">
        <v>7</v>
      </c>
      <c r="C5490" t="s">
        <v>8</v>
      </c>
      <c r="D5490" t="s">
        <v>9</v>
      </c>
      <c r="E5490" t="s">
        <v>10</v>
      </c>
      <c r="F5490" t="s">
        <v>11</v>
      </c>
      <c r="G5490" s="35">
        <v>105.149</v>
      </c>
    </row>
    <row r="5491" spans="1:7" x14ac:dyDescent="0.35">
      <c r="A5491">
        <v>2018</v>
      </c>
      <c r="B5491" t="s">
        <v>7</v>
      </c>
      <c r="C5491" t="s">
        <v>8</v>
      </c>
      <c r="D5491" t="s">
        <v>9</v>
      </c>
      <c r="E5491" t="s">
        <v>98</v>
      </c>
      <c r="F5491" t="s">
        <v>11</v>
      </c>
      <c r="G5491" s="35">
        <v>5.2140000000000004</v>
      </c>
    </row>
    <row r="5492" spans="1:7" x14ac:dyDescent="0.35">
      <c r="A5492">
        <v>2018</v>
      </c>
      <c r="B5492" t="s">
        <v>7</v>
      </c>
      <c r="C5492" t="s">
        <v>8</v>
      </c>
      <c r="D5492" t="s">
        <v>9</v>
      </c>
      <c r="E5492" t="s">
        <v>97</v>
      </c>
      <c r="F5492" t="s">
        <v>87</v>
      </c>
      <c r="G5492" s="35">
        <v>0</v>
      </c>
    </row>
    <row r="5493" spans="1:7" x14ac:dyDescent="0.35">
      <c r="A5493">
        <v>2018</v>
      </c>
      <c r="B5493" t="s">
        <v>7</v>
      </c>
      <c r="C5493" t="s">
        <v>8</v>
      </c>
      <c r="D5493" t="s">
        <v>9</v>
      </c>
      <c r="E5493" t="s">
        <v>93</v>
      </c>
      <c r="F5493" t="s">
        <v>94</v>
      </c>
      <c r="G5493" s="35">
        <v>5665.88</v>
      </c>
    </row>
    <row r="5494" spans="1:7" x14ac:dyDescent="0.35">
      <c r="A5494">
        <v>2018</v>
      </c>
      <c r="B5494" t="s">
        <v>7</v>
      </c>
      <c r="C5494" t="s">
        <v>8</v>
      </c>
      <c r="D5494" t="s">
        <v>9</v>
      </c>
      <c r="E5494" t="s">
        <v>92</v>
      </c>
      <c r="F5494" t="s">
        <v>91</v>
      </c>
      <c r="G5494" s="35">
        <v>0</v>
      </c>
    </row>
    <row r="5495" spans="1:7" x14ac:dyDescent="0.35">
      <c r="A5495">
        <v>2018</v>
      </c>
      <c r="B5495" t="s">
        <v>7</v>
      </c>
      <c r="C5495" t="s">
        <v>8</v>
      </c>
      <c r="D5495" t="s">
        <v>9</v>
      </c>
      <c r="E5495" t="s">
        <v>90</v>
      </c>
      <c r="F5495" t="s">
        <v>91</v>
      </c>
      <c r="G5495" s="35">
        <v>0</v>
      </c>
    </row>
    <row r="5496" spans="1:7" x14ac:dyDescent="0.35">
      <c r="A5496">
        <v>2000</v>
      </c>
      <c r="B5496" t="s">
        <v>48</v>
      </c>
      <c r="C5496" t="s">
        <v>49</v>
      </c>
      <c r="D5496" t="s">
        <v>50</v>
      </c>
      <c r="E5496" t="s">
        <v>10</v>
      </c>
      <c r="F5496" t="s">
        <v>11</v>
      </c>
      <c r="G5496" s="35">
        <v>40.085999999999999</v>
      </c>
    </row>
    <row r="5497" spans="1:7" x14ac:dyDescent="0.35">
      <c r="A5497">
        <v>2001</v>
      </c>
      <c r="B5497" t="s">
        <v>48</v>
      </c>
      <c r="C5497" t="s">
        <v>49</v>
      </c>
      <c r="D5497" t="s">
        <v>50</v>
      </c>
      <c r="E5497" t="s">
        <v>10</v>
      </c>
      <c r="F5497" t="s">
        <v>11</v>
      </c>
      <c r="G5497" s="35">
        <v>82.53</v>
      </c>
    </row>
    <row r="5498" spans="1:7" x14ac:dyDescent="0.35">
      <c r="A5498">
        <v>2002</v>
      </c>
      <c r="B5498" t="s">
        <v>48</v>
      </c>
      <c r="C5498" t="s">
        <v>49</v>
      </c>
      <c r="D5498" t="s">
        <v>50</v>
      </c>
      <c r="E5498" t="s">
        <v>10</v>
      </c>
      <c r="F5498" t="s">
        <v>11</v>
      </c>
      <c r="G5498" s="35">
        <v>39.954999999999998</v>
      </c>
    </row>
    <row r="5499" spans="1:7" x14ac:dyDescent="0.35">
      <c r="A5499">
        <v>2003</v>
      </c>
      <c r="B5499" t="s">
        <v>48</v>
      </c>
      <c r="C5499" t="s">
        <v>49</v>
      </c>
      <c r="D5499" t="s">
        <v>50</v>
      </c>
      <c r="E5499" t="s">
        <v>10</v>
      </c>
      <c r="F5499" t="s">
        <v>11</v>
      </c>
      <c r="G5499" s="35">
        <v>7.86</v>
      </c>
    </row>
    <row r="5500" spans="1:7" x14ac:dyDescent="0.35">
      <c r="A5500">
        <v>2004</v>
      </c>
      <c r="B5500" t="s">
        <v>48</v>
      </c>
      <c r="C5500" t="s">
        <v>49</v>
      </c>
      <c r="D5500" t="s">
        <v>50</v>
      </c>
      <c r="E5500" t="s">
        <v>10</v>
      </c>
      <c r="F5500" t="s">
        <v>11</v>
      </c>
      <c r="G5500" s="35">
        <v>53.055</v>
      </c>
    </row>
    <row r="5501" spans="1:7" x14ac:dyDescent="0.35">
      <c r="A5501">
        <v>2005</v>
      </c>
      <c r="B5501" t="s">
        <v>48</v>
      </c>
      <c r="C5501" t="s">
        <v>49</v>
      </c>
      <c r="D5501" t="s">
        <v>50</v>
      </c>
      <c r="E5501" t="s">
        <v>10</v>
      </c>
      <c r="F5501" t="s">
        <v>11</v>
      </c>
      <c r="G5501" s="35">
        <v>38.121000000000002</v>
      </c>
    </row>
    <row r="5502" spans="1:7" x14ac:dyDescent="0.35">
      <c r="A5502">
        <v>2006</v>
      </c>
      <c r="B5502" t="s">
        <v>48</v>
      </c>
      <c r="C5502" t="s">
        <v>49</v>
      </c>
      <c r="D5502" t="s">
        <v>50</v>
      </c>
      <c r="E5502" t="s">
        <v>10</v>
      </c>
      <c r="F5502" t="s">
        <v>11</v>
      </c>
      <c r="G5502" s="35">
        <v>12.183</v>
      </c>
    </row>
    <row r="5503" spans="1:7" x14ac:dyDescent="0.35">
      <c r="A5503">
        <v>2007</v>
      </c>
      <c r="B5503" t="s">
        <v>48</v>
      </c>
      <c r="C5503" t="s">
        <v>49</v>
      </c>
      <c r="D5503" t="s">
        <v>50</v>
      </c>
      <c r="E5503" t="s">
        <v>10</v>
      </c>
      <c r="F5503" t="s">
        <v>11</v>
      </c>
      <c r="G5503" s="35">
        <v>47.815000000000005</v>
      </c>
    </row>
    <row r="5504" spans="1:7" x14ac:dyDescent="0.35">
      <c r="A5504">
        <v>2008</v>
      </c>
      <c r="B5504" t="s">
        <v>48</v>
      </c>
      <c r="C5504" t="s">
        <v>49</v>
      </c>
      <c r="D5504" t="s">
        <v>50</v>
      </c>
      <c r="E5504" t="s">
        <v>10</v>
      </c>
      <c r="F5504" t="s">
        <v>11</v>
      </c>
      <c r="G5504" s="35">
        <v>34.06</v>
      </c>
    </row>
    <row r="5505" spans="1:7" x14ac:dyDescent="0.35">
      <c r="A5505">
        <v>2009</v>
      </c>
      <c r="B5505" t="s">
        <v>48</v>
      </c>
      <c r="C5505" t="s">
        <v>49</v>
      </c>
      <c r="D5505" t="s">
        <v>50</v>
      </c>
      <c r="E5505" t="s">
        <v>10</v>
      </c>
      <c r="F5505" t="s">
        <v>11</v>
      </c>
      <c r="G5505" s="35">
        <v>4.4540000000000006</v>
      </c>
    </row>
    <row r="5506" spans="1:7" x14ac:dyDescent="0.35">
      <c r="A5506">
        <v>2010</v>
      </c>
      <c r="B5506" t="s">
        <v>48</v>
      </c>
      <c r="C5506" t="s">
        <v>49</v>
      </c>
      <c r="D5506" t="s">
        <v>50</v>
      </c>
      <c r="E5506" t="s">
        <v>10</v>
      </c>
      <c r="F5506" t="s">
        <v>11</v>
      </c>
      <c r="G5506" s="35">
        <v>9.6940000000000008</v>
      </c>
    </row>
    <row r="5507" spans="1:7" x14ac:dyDescent="0.35">
      <c r="A5507">
        <v>2011</v>
      </c>
      <c r="B5507" t="s">
        <v>48</v>
      </c>
      <c r="C5507" t="s">
        <v>49</v>
      </c>
      <c r="D5507" t="s">
        <v>50</v>
      </c>
      <c r="E5507" t="s">
        <v>10</v>
      </c>
      <c r="F5507" t="s">
        <v>11</v>
      </c>
      <c r="G5507" s="35">
        <v>28.034000000000002</v>
      </c>
    </row>
    <row r="5508" spans="1:7" x14ac:dyDescent="0.35">
      <c r="A5508">
        <v>2012</v>
      </c>
      <c r="B5508" t="s">
        <v>48</v>
      </c>
      <c r="C5508" t="s">
        <v>49</v>
      </c>
      <c r="D5508" t="s">
        <v>50</v>
      </c>
      <c r="E5508" t="s">
        <v>10</v>
      </c>
      <c r="F5508" t="s">
        <v>11</v>
      </c>
      <c r="G5508" s="35">
        <v>6.681</v>
      </c>
    </row>
    <row r="5509" spans="1:7" x14ac:dyDescent="0.35">
      <c r="A5509">
        <v>2013</v>
      </c>
      <c r="B5509" t="s">
        <v>48</v>
      </c>
      <c r="C5509" t="s">
        <v>49</v>
      </c>
      <c r="D5509" t="s">
        <v>50</v>
      </c>
      <c r="E5509" t="s">
        <v>10</v>
      </c>
      <c r="F5509" t="s">
        <v>11</v>
      </c>
      <c r="G5509" s="35">
        <v>37.466000000000001</v>
      </c>
    </row>
    <row r="5510" spans="1:7" x14ac:dyDescent="0.35">
      <c r="A5510">
        <v>2014</v>
      </c>
      <c r="B5510" t="s">
        <v>48</v>
      </c>
      <c r="C5510" t="s">
        <v>49</v>
      </c>
      <c r="D5510" t="s">
        <v>50</v>
      </c>
      <c r="E5510" t="s">
        <v>10</v>
      </c>
      <c r="F5510" t="s">
        <v>11</v>
      </c>
      <c r="G5510" s="35">
        <v>105.717</v>
      </c>
    </row>
    <row r="5511" spans="1:7" x14ac:dyDescent="0.35">
      <c r="A5511">
        <v>2015</v>
      </c>
      <c r="B5511" t="s">
        <v>48</v>
      </c>
      <c r="C5511" t="s">
        <v>49</v>
      </c>
      <c r="D5511" t="s">
        <v>50</v>
      </c>
      <c r="E5511" t="s">
        <v>10</v>
      </c>
      <c r="F5511" t="s">
        <v>11</v>
      </c>
      <c r="G5511" s="35">
        <v>26.200000000000003</v>
      </c>
    </row>
    <row r="5512" spans="1:7" x14ac:dyDescent="0.35">
      <c r="A5512">
        <v>2016</v>
      </c>
      <c r="B5512" t="s">
        <v>48</v>
      </c>
      <c r="C5512" t="s">
        <v>49</v>
      </c>
      <c r="D5512" t="s">
        <v>50</v>
      </c>
      <c r="E5512" t="s">
        <v>10</v>
      </c>
      <c r="F5512" t="s">
        <v>11</v>
      </c>
      <c r="G5512" s="35">
        <v>25.021000000000001</v>
      </c>
    </row>
    <row r="5513" spans="1:7" x14ac:dyDescent="0.35">
      <c r="A5513">
        <v>2000</v>
      </c>
      <c r="B5513" t="s">
        <v>48</v>
      </c>
      <c r="C5513" t="s">
        <v>49</v>
      </c>
      <c r="D5513" t="s">
        <v>50</v>
      </c>
      <c r="E5513" t="s">
        <v>85</v>
      </c>
      <c r="F5513" t="s">
        <v>86</v>
      </c>
      <c r="G5513" s="35">
        <v>8554.3000000000011</v>
      </c>
    </row>
    <row r="5514" spans="1:7" x14ac:dyDescent="0.35">
      <c r="A5514">
        <v>2001</v>
      </c>
      <c r="B5514" t="s">
        <v>48</v>
      </c>
      <c r="C5514" t="s">
        <v>49</v>
      </c>
      <c r="D5514" t="s">
        <v>50</v>
      </c>
      <c r="E5514" t="s">
        <v>85</v>
      </c>
      <c r="F5514" t="s">
        <v>86</v>
      </c>
      <c r="G5514" s="35">
        <v>15228.75</v>
      </c>
    </row>
    <row r="5515" spans="1:7" x14ac:dyDescent="0.35">
      <c r="A5515">
        <v>2002</v>
      </c>
      <c r="B5515" t="s">
        <v>48</v>
      </c>
      <c r="C5515" t="s">
        <v>49</v>
      </c>
      <c r="D5515" t="s">
        <v>50</v>
      </c>
      <c r="E5515" t="s">
        <v>85</v>
      </c>
      <c r="F5515" t="s">
        <v>86</v>
      </c>
      <c r="G5515" s="35">
        <v>9497.5</v>
      </c>
    </row>
    <row r="5516" spans="1:7" x14ac:dyDescent="0.35">
      <c r="A5516">
        <v>2003</v>
      </c>
      <c r="B5516" t="s">
        <v>48</v>
      </c>
      <c r="C5516" t="s">
        <v>49</v>
      </c>
      <c r="D5516" t="s">
        <v>50</v>
      </c>
      <c r="E5516" t="s">
        <v>85</v>
      </c>
      <c r="F5516" t="s">
        <v>86</v>
      </c>
      <c r="G5516" s="35">
        <v>4650.5</v>
      </c>
    </row>
    <row r="5517" spans="1:7" x14ac:dyDescent="0.35">
      <c r="A5517">
        <v>2004</v>
      </c>
      <c r="B5517" t="s">
        <v>48</v>
      </c>
      <c r="C5517" t="s">
        <v>49</v>
      </c>
      <c r="D5517" t="s">
        <v>50</v>
      </c>
      <c r="E5517" t="s">
        <v>85</v>
      </c>
      <c r="F5517" t="s">
        <v>86</v>
      </c>
      <c r="G5517" s="35">
        <v>7689.7000000000007</v>
      </c>
    </row>
    <row r="5518" spans="1:7" x14ac:dyDescent="0.35">
      <c r="A5518">
        <v>2005</v>
      </c>
      <c r="B5518" t="s">
        <v>48</v>
      </c>
      <c r="C5518" t="s">
        <v>49</v>
      </c>
      <c r="D5518" t="s">
        <v>50</v>
      </c>
      <c r="E5518" t="s">
        <v>85</v>
      </c>
      <c r="F5518" t="s">
        <v>86</v>
      </c>
      <c r="G5518" s="35">
        <v>4984.55</v>
      </c>
    </row>
    <row r="5519" spans="1:7" x14ac:dyDescent="0.35">
      <c r="A5519">
        <v>2006</v>
      </c>
      <c r="B5519" t="s">
        <v>48</v>
      </c>
      <c r="C5519" t="s">
        <v>49</v>
      </c>
      <c r="D5519" t="s">
        <v>50</v>
      </c>
      <c r="E5519" t="s">
        <v>85</v>
      </c>
      <c r="F5519" t="s">
        <v>86</v>
      </c>
      <c r="G5519" s="35">
        <v>4061</v>
      </c>
    </row>
    <row r="5520" spans="1:7" x14ac:dyDescent="0.35">
      <c r="A5520">
        <v>2007</v>
      </c>
      <c r="B5520" t="s">
        <v>48</v>
      </c>
      <c r="C5520" t="s">
        <v>49</v>
      </c>
      <c r="D5520" t="s">
        <v>50</v>
      </c>
      <c r="E5520" t="s">
        <v>85</v>
      </c>
      <c r="F5520" t="s">
        <v>86</v>
      </c>
      <c r="G5520" s="35">
        <v>5809.85</v>
      </c>
    </row>
    <row r="5521" spans="1:7" x14ac:dyDescent="0.35">
      <c r="A5521">
        <v>2008</v>
      </c>
      <c r="B5521" t="s">
        <v>48</v>
      </c>
      <c r="C5521" t="s">
        <v>49</v>
      </c>
      <c r="D5521" t="s">
        <v>50</v>
      </c>
      <c r="E5521" t="s">
        <v>85</v>
      </c>
      <c r="F5521" t="s">
        <v>86</v>
      </c>
      <c r="G5521" s="35">
        <v>3812.1000000000004</v>
      </c>
    </row>
    <row r="5522" spans="1:7" x14ac:dyDescent="0.35">
      <c r="A5522">
        <v>2009</v>
      </c>
      <c r="B5522" t="s">
        <v>48</v>
      </c>
      <c r="C5522" t="s">
        <v>49</v>
      </c>
      <c r="D5522" t="s">
        <v>50</v>
      </c>
      <c r="E5522" t="s">
        <v>85</v>
      </c>
      <c r="F5522" t="s">
        <v>86</v>
      </c>
      <c r="G5522" s="35">
        <v>15780.26</v>
      </c>
    </row>
    <row r="5523" spans="1:7" x14ac:dyDescent="0.35">
      <c r="A5523">
        <v>2010</v>
      </c>
      <c r="B5523" t="s">
        <v>48</v>
      </c>
      <c r="C5523" t="s">
        <v>49</v>
      </c>
      <c r="D5523" t="s">
        <v>50</v>
      </c>
      <c r="E5523" t="s">
        <v>85</v>
      </c>
      <c r="F5523" t="s">
        <v>86</v>
      </c>
      <c r="G5523" s="35">
        <v>5380.8249999999998</v>
      </c>
    </row>
    <row r="5524" spans="1:7" x14ac:dyDescent="0.35">
      <c r="A5524">
        <v>2011</v>
      </c>
      <c r="B5524" t="s">
        <v>48</v>
      </c>
      <c r="C5524" t="s">
        <v>49</v>
      </c>
      <c r="D5524" t="s">
        <v>50</v>
      </c>
      <c r="E5524" t="s">
        <v>85</v>
      </c>
      <c r="F5524" t="s">
        <v>86</v>
      </c>
      <c r="G5524" s="35">
        <v>13827.050000000001</v>
      </c>
    </row>
    <row r="5525" spans="1:7" x14ac:dyDescent="0.35">
      <c r="A5525">
        <v>2012</v>
      </c>
      <c r="B5525" t="s">
        <v>48</v>
      </c>
      <c r="C5525" t="s">
        <v>49</v>
      </c>
      <c r="D5525" t="s">
        <v>50</v>
      </c>
      <c r="E5525" t="s">
        <v>85</v>
      </c>
      <c r="F5525" t="s">
        <v>86</v>
      </c>
      <c r="G5525" s="35">
        <v>6098.05</v>
      </c>
    </row>
    <row r="5526" spans="1:7" x14ac:dyDescent="0.35">
      <c r="A5526">
        <v>2013</v>
      </c>
      <c r="B5526" t="s">
        <v>48</v>
      </c>
      <c r="C5526" t="s">
        <v>49</v>
      </c>
      <c r="D5526" t="s">
        <v>50</v>
      </c>
      <c r="E5526" t="s">
        <v>85</v>
      </c>
      <c r="F5526" t="s">
        <v>86</v>
      </c>
      <c r="G5526" s="35">
        <v>5646.1</v>
      </c>
    </row>
    <row r="5527" spans="1:7" x14ac:dyDescent="0.35">
      <c r="A5527">
        <v>2014</v>
      </c>
      <c r="B5527" t="s">
        <v>48</v>
      </c>
      <c r="C5527" t="s">
        <v>49</v>
      </c>
      <c r="D5527" t="s">
        <v>50</v>
      </c>
      <c r="E5527" t="s">
        <v>85</v>
      </c>
      <c r="F5527" t="s">
        <v>86</v>
      </c>
      <c r="G5527" s="35">
        <v>1545.8</v>
      </c>
    </row>
    <row r="5528" spans="1:7" x14ac:dyDescent="0.35">
      <c r="A5528">
        <v>2015</v>
      </c>
      <c r="B5528" t="s">
        <v>48</v>
      </c>
      <c r="C5528" t="s">
        <v>49</v>
      </c>
      <c r="D5528" t="s">
        <v>50</v>
      </c>
      <c r="E5528" t="s">
        <v>85</v>
      </c>
      <c r="F5528" t="s">
        <v>86</v>
      </c>
      <c r="G5528" s="35">
        <v>4139.6000000000004</v>
      </c>
    </row>
    <row r="5529" spans="1:7" x14ac:dyDescent="0.35">
      <c r="A5529">
        <v>2016</v>
      </c>
      <c r="B5529" t="s">
        <v>48</v>
      </c>
      <c r="C5529" t="s">
        <v>49</v>
      </c>
      <c r="D5529" t="s">
        <v>50</v>
      </c>
      <c r="E5529" t="s">
        <v>85</v>
      </c>
      <c r="F5529" t="s">
        <v>86</v>
      </c>
      <c r="G5529" s="35">
        <v>3078.5</v>
      </c>
    </row>
    <row r="5530" spans="1:7" x14ac:dyDescent="0.35">
      <c r="A5530">
        <v>2000</v>
      </c>
      <c r="B5530" t="s">
        <v>48</v>
      </c>
      <c r="C5530" t="s">
        <v>49</v>
      </c>
      <c r="D5530" t="s">
        <v>50</v>
      </c>
      <c r="E5530" t="s">
        <v>90</v>
      </c>
      <c r="F5530" t="s">
        <v>91</v>
      </c>
      <c r="G5530" s="35">
        <v>0</v>
      </c>
    </row>
    <row r="5531" spans="1:7" x14ac:dyDescent="0.35">
      <c r="A5531">
        <v>2001</v>
      </c>
      <c r="B5531" t="s">
        <v>48</v>
      </c>
      <c r="C5531" t="s">
        <v>49</v>
      </c>
      <c r="D5531" t="s">
        <v>50</v>
      </c>
      <c r="E5531" t="s">
        <v>90</v>
      </c>
      <c r="F5531" t="s">
        <v>91</v>
      </c>
      <c r="G5531" s="35">
        <v>0</v>
      </c>
    </row>
    <row r="5532" spans="1:7" x14ac:dyDescent="0.35">
      <c r="A5532">
        <v>2002</v>
      </c>
      <c r="B5532" t="s">
        <v>48</v>
      </c>
      <c r="C5532" t="s">
        <v>49</v>
      </c>
      <c r="D5532" t="s">
        <v>50</v>
      </c>
      <c r="E5532" t="s">
        <v>90</v>
      </c>
      <c r="F5532" t="s">
        <v>91</v>
      </c>
      <c r="G5532" s="35">
        <v>400.86</v>
      </c>
    </row>
    <row r="5533" spans="1:7" x14ac:dyDescent="0.35">
      <c r="A5533">
        <v>2003</v>
      </c>
      <c r="B5533" t="s">
        <v>48</v>
      </c>
      <c r="C5533" t="s">
        <v>49</v>
      </c>
      <c r="D5533" t="s">
        <v>50</v>
      </c>
      <c r="E5533" t="s">
        <v>90</v>
      </c>
      <c r="F5533" t="s">
        <v>91</v>
      </c>
      <c r="G5533" s="35">
        <v>0</v>
      </c>
    </row>
    <row r="5534" spans="1:7" x14ac:dyDescent="0.35">
      <c r="A5534">
        <v>2004</v>
      </c>
      <c r="B5534" t="s">
        <v>48</v>
      </c>
      <c r="C5534" t="s">
        <v>49</v>
      </c>
      <c r="D5534" t="s">
        <v>50</v>
      </c>
      <c r="E5534" t="s">
        <v>90</v>
      </c>
      <c r="F5534" t="s">
        <v>91</v>
      </c>
      <c r="G5534" s="35">
        <v>0</v>
      </c>
    </row>
    <row r="5535" spans="1:7" x14ac:dyDescent="0.35">
      <c r="A5535">
        <v>2005</v>
      </c>
      <c r="B5535" t="s">
        <v>48</v>
      </c>
      <c r="C5535" t="s">
        <v>49</v>
      </c>
      <c r="D5535" t="s">
        <v>50</v>
      </c>
      <c r="E5535" t="s">
        <v>90</v>
      </c>
      <c r="F5535" t="s">
        <v>91</v>
      </c>
      <c r="G5535" s="35">
        <v>0</v>
      </c>
    </row>
    <row r="5536" spans="1:7" x14ac:dyDescent="0.35">
      <c r="A5536">
        <v>2006</v>
      </c>
      <c r="B5536" t="s">
        <v>48</v>
      </c>
      <c r="C5536" t="s">
        <v>49</v>
      </c>
      <c r="D5536" t="s">
        <v>50</v>
      </c>
      <c r="E5536" t="s">
        <v>90</v>
      </c>
      <c r="F5536" t="s">
        <v>91</v>
      </c>
      <c r="G5536" s="35">
        <v>0</v>
      </c>
    </row>
    <row r="5537" spans="1:7" x14ac:dyDescent="0.35">
      <c r="A5537">
        <v>2007</v>
      </c>
      <c r="B5537" t="s">
        <v>48</v>
      </c>
      <c r="C5537" t="s">
        <v>49</v>
      </c>
      <c r="D5537" t="s">
        <v>50</v>
      </c>
      <c r="E5537" t="s">
        <v>90</v>
      </c>
      <c r="F5537" t="s">
        <v>91</v>
      </c>
      <c r="G5537" s="35">
        <v>0</v>
      </c>
    </row>
    <row r="5538" spans="1:7" x14ac:dyDescent="0.35">
      <c r="A5538">
        <v>2008</v>
      </c>
      <c r="B5538" t="s">
        <v>48</v>
      </c>
      <c r="C5538" t="s">
        <v>49</v>
      </c>
      <c r="D5538" t="s">
        <v>50</v>
      </c>
      <c r="E5538" t="s">
        <v>90</v>
      </c>
      <c r="F5538" t="s">
        <v>91</v>
      </c>
      <c r="G5538" s="35">
        <v>0</v>
      </c>
    </row>
    <row r="5539" spans="1:7" x14ac:dyDescent="0.35">
      <c r="A5539">
        <v>2009</v>
      </c>
      <c r="B5539" t="s">
        <v>48</v>
      </c>
      <c r="C5539" t="s">
        <v>49</v>
      </c>
      <c r="D5539" t="s">
        <v>50</v>
      </c>
      <c r="E5539" t="s">
        <v>90</v>
      </c>
      <c r="F5539" t="s">
        <v>91</v>
      </c>
      <c r="G5539" s="35">
        <v>0</v>
      </c>
    </row>
    <row r="5540" spans="1:7" x14ac:dyDescent="0.35">
      <c r="A5540">
        <v>2010</v>
      </c>
      <c r="B5540" t="s">
        <v>48</v>
      </c>
      <c r="C5540" t="s">
        <v>49</v>
      </c>
      <c r="D5540" t="s">
        <v>50</v>
      </c>
      <c r="E5540" t="s">
        <v>90</v>
      </c>
      <c r="F5540" t="s">
        <v>91</v>
      </c>
      <c r="G5540" s="35">
        <v>0</v>
      </c>
    </row>
    <row r="5541" spans="1:7" x14ac:dyDescent="0.35">
      <c r="A5541">
        <v>2011</v>
      </c>
      <c r="B5541" t="s">
        <v>48</v>
      </c>
      <c r="C5541" t="s">
        <v>49</v>
      </c>
      <c r="D5541" t="s">
        <v>50</v>
      </c>
      <c r="E5541" t="s">
        <v>90</v>
      </c>
      <c r="F5541" t="s">
        <v>91</v>
      </c>
      <c r="G5541" s="35">
        <v>0</v>
      </c>
    </row>
    <row r="5542" spans="1:7" x14ac:dyDescent="0.35">
      <c r="A5542">
        <v>2012</v>
      </c>
      <c r="B5542" t="s">
        <v>48</v>
      </c>
      <c r="C5542" t="s">
        <v>49</v>
      </c>
      <c r="D5542" t="s">
        <v>50</v>
      </c>
      <c r="E5542" t="s">
        <v>90</v>
      </c>
      <c r="F5542" t="s">
        <v>91</v>
      </c>
      <c r="G5542" s="35">
        <v>0</v>
      </c>
    </row>
    <row r="5543" spans="1:7" x14ac:dyDescent="0.35">
      <c r="A5543">
        <v>2013</v>
      </c>
      <c r="B5543" t="s">
        <v>48</v>
      </c>
      <c r="C5543" t="s">
        <v>49</v>
      </c>
      <c r="D5543" t="s">
        <v>50</v>
      </c>
      <c r="E5543" t="s">
        <v>90</v>
      </c>
      <c r="F5543" t="s">
        <v>91</v>
      </c>
      <c r="G5543" s="35">
        <v>0</v>
      </c>
    </row>
    <row r="5544" spans="1:7" x14ac:dyDescent="0.35">
      <c r="A5544">
        <v>2014</v>
      </c>
      <c r="B5544" t="s">
        <v>48</v>
      </c>
      <c r="C5544" t="s">
        <v>49</v>
      </c>
      <c r="D5544" t="s">
        <v>50</v>
      </c>
      <c r="E5544" t="s">
        <v>90</v>
      </c>
      <c r="F5544" t="s">
        <v>91</v>
      </c>
      <c r="G5544" s="35">
        <v>0</v>
      </c>
    </row>
    <row r="5545" spans="1:7" x14ac:dyDescent="0.35">
      <c r="A5545">
        <v>2015</v>
      </c>
      <c r="B5545" t="s">
        <v>48</v>
      </c>
      <c r="C5545" t="s">
        <v>49</v>
      </c>
      <c r="D5545" t="s">
        <v>50</v>
      </c>
      <c r="E5545" t="s">
        <v>90</v>
      </c>
      <c r="F5545" t="s">
        <v>91</v>
      </c>
      <c r="G5545" s="35">
        <v>0</v>
      </c>
    </row>
    <row r="5546" spans="1:7" x14ac:dyDescent="0.35">
      <c r="A5546">
        <v>2016</v>
      </c>
      <c r="B5546" t="s">
        <v>48</v>
      </c>
      <c r="C5546" t="s">
        <v>49</v>
      </c>
      <c r="D5546" t="s">
        <v>50</v>
      </c>
      <c r="E5546" t="s">
        <v>90</v>
      </c>
      <c r="F5546" t="s">
        <v>91</v>
      </c>
      <c r="G5546" s="35">
        <v>0</v>
      </c>
    </row>
    <row r="5547" spans="1:7" x14ac:dyDescent="0.35">
      <c r="A5547">
        <v>2000</v>
      </c>
      <c r="B5547" t="s">
        <v>48</v>
      </c>
      <c r="C5547" t="s">
        <v>49</v>
      </c>
      <c r="D5547" t="s">
        <v>50</v>
      </c>
      <c r="E5547" t="s">
        <v>92</v>
      </c>
      <c r="F5547" t="s">
        <v>91</v>
      </c>
      <c r="G5547" s="35">
        <v>0</v>
      </c>
    </row>
    <row r="5548" spans="1:7" x14ac:dyDescent="0.35">
      <c r="A5548">
        <v>2001</v>
      </c>
      <c r="B5548" t="s">
        <v>48</v>
      </c>
      <c r="C5548" t="s">
        <v>49</v>
      </c>
      <c r="D5548" t="s">
        <v>50</v>
      </c>
      <c r="E5548" t="s">
        <v>92</v>
      </c>
      <c r="F5548" t="s">
        <v>91</v>
      </c>
      <c r="G5548" s="35">
        <v>111.35000000000001</v>
      </c>
    </row>
    <row r="5549" spans="1:7" x14ac:dyDescent="0.35">
      <c r="A5549">
        <v>2002</v>
      </c>
      <c r="B5549" t="s">
        <v>48</v>
      </c>
      <c r="C5549" t="s">
        <v>49</v>
      </c>
      <c r="D5549" t="s">
        <v>50</v>
      </c>
      <c r="E5549" t="s">
        <v>92</v>
      </c>
      <c r="F5549" t="s">
        <v>91</v>
      </c>
      <c r="G5549" s="35">
        <v>235.8</v>
      </c>
    </row>
    <row r="5550" spans="1:7" x14ac:dyDescent="0.35">
      <c r="A5550">
        <v>2003</v>
      </c>
      <c r="B5550" t="s">
        <v>48</v>
      </c>
      <c r="C5550" t="s">
        <v>49</v>
      </c>
      <c r="D5550" t="s">
        <v>50</v>
      </c>
      <c r="E5550" t="s">
        <v>92</v>
      </c>
      <c r="F5550" t="s">
        <v>91</v>
      </c>
      <c r="G5550" s="35">
        <v>178.16</v>
      </c>
    </row>
    <row r="5551" spans="1:7" x14ac:dyDescent="0.35">
      <c r="A5551">
        <v>2004</v>
      </c>
      <c r="B5551" t="s">
        <v>48</v>
      </c>
      <c r="C5551" t="s">
        <v>49</v>
      </c>
      <c r="D5551" t="s">
        <v>50</v>
      </c>
      <c r="E5551" t="s">
        <v>92</v>
      </c>
      <c r="F5551" t="s">
        <v>91</v>
      </c>
      <c r="G5551" s="35">
        <v>36.024999999999999</v>
      </c>
    </row>
    <row r="5552" spans="1:7" x14ac:dyDescent="0.35">
      <c r="A5552">
        <v>2005</v>
      </c>
      <c r="B5552" t="s">
        <v>48</v>
      </c>
      <c r="C5552" t="s">
        <v>49</v>
      </c>
      <c r="D5552" t="s">
        <v>50</v>
      </c>
      <c r="E5552" t="s">
        <v>92</v>
      </c>
      <c r="F5552" t="s">
        <v>91</v>
      </c>
      <c r="G5552" s="35">
        <v>20.96</v>
      </c>
    </row>
    <row r="5553" spans="1:7" x14ac:dyDescent="0.35">
      <c r="A5553">
        <v>2006</v>
      </c>
      <c r="B5553" t="s">
        <v>48</v>
      </c>
      <c r="C5553" t="s">
        <v>49</v>
      </c>
      <c r="D5553" t="s">
        <v>50</v>
      </c>
      <c r="E5553" t="s">
        <v>92</v>
      </c>
      <c r="F5553" t="s">
        <v>91</v>
      </c>
      <c r="G5553" s="35">
        <v>351.47300000000001</v>
      </c>
    </row>
    <row r="5554" spans="1:7" x14ac:dyDescent="0.35">
      <c r="A5554">
        <v>2007</v>
      </c>
      <c r="B5554" t="s">
        <v>48</v>
      </c>
      <c r="C5554" t="s">
        <v>49</v>
      </c>
      <c r="D5554" t="s">
        <v>50</v>
      </c>
      <c r="E5554" t="s">
        <v>92</v>
      </c>
      <c r="F5554" t="s">
        <v>91</v>
      </c>
      <c r="G5554" s="35">
        <v>0</v>
      </c>
    </row>
    <row r="5555" spans="1:7" x14ac:dyDescent="0.35">
      <c r="A5555">
        <v>2008</v>
      </c>
      <c r="B5555" t="s">
        <v>48</v>
      </c>
      <c r="C5555" t="s">
        <v>49</v>
      </c>
      <c r="D5555" t="s">
        <v>50</v>
      </c>
      <c r="E5555" t="s">
        <v>92</v>
      </c>
      <c r="F5555" t="s">
        <v>91</v>
      </c>
      <c r="G5555" s="35">
        <v>264.62</v>
      </c>
    </row>
    <row r="5556" spans="1:7" x14ac:dyDescent="0.35">
      <c r="A5556">
        <v>2009</v>
      </c>
      <c r="B5556" t="s">
        <v>48</v>
      </c>
      <c r="C5556" t="s">
        <v>49</v>
      </c>
      <c r="D5556" t="s">
        <v>50</v>
      </c>
      <c r="E5556" t="s">
        <v>92</v>
      </c>
      <c r="F5556" t="s">
        <v>91</v>
      </c>
      <c r="G5556" s="35">
        <v>0</v>
      </c>
    </row>
    <row r="5557" spans="1:7" x14ac:dyDescent="0.35">
      <c r="A5557">
        <v>2010</v>
      </c>
      <c r="B5557" t="s">
        <v>48</v>
      </c>
      <c r="C5557" t="s">
        <v>49</v>
      </c>
      <c r="D5557" t="s">
        <v>50</v>
      </c>
      <c r="E5557" t="s">
        <v>92</v>
      </c>
      <c r="F5557" t="s">
        <v>91</v>
      </c>
      <c r="G5557" s="35">
        <v>871.80500000000006</v>
      </c>
    </row>
    <row r="5558" spans="1:7" x14ac:dyDescent="0.35">
      <c r="A5558">
        <v>2011</v>
      </c>
      <c r="B5558" t="s">
        <v>48</v>
      </c>
      <c r="C5558" t="s">
        <v>49</v>
      </c>
      <c r="D5558" t="s">
        <v>50</v>
      </c>
      <c r="E5558" t="s">
        <v>92</v>
      </c>
      <c r="F5558" t="s">
        <v>91</v>
      </c>
      <c r="G5558" s="35">
        <v>0</v>
      </c>
    </row>
    <row r="5559" spans="1:7" x14ac:dyDescent="0.35">
      <c r="A5559">
        <v>2012</v>
      </c>
      <c r="B5559" t="s">
        <v>48</v>
      </c>
      <c r="C5559" t="s">
        <v>49</v>
      </c>
      <c r="D5559" t="s">
        <v>50</v>
      </c>
      <c r="E5559" t="s">
        <v>92</v>
      </c>
      <c r="F5559" t="s">
        <v>91</v>
      </c>
      <c r="G5559" s="35">
        <v>0</v>
      </c>
    </row>
    <row r="5560" spans="1:7" x14ac:dyDescent="0.35">
      <c r="A5560">
        <v>2013</v>
      </c>
      <c r="B5560" t="s">
        <v>48</v>
      </c>
      <c r="C5560" t="s">
        <v>49</v>
      </c>
      <c r="D5560" t="s">
        <v>50</v>
      </c>
      <c r="E5560" t="s">
        <v>92</v>
      </c>
      <c r="F5560" t="s">
        <v>91</v>
      </c>
      <c r="G5560" s="35">
        <v>332.74</v>
      </c>
    </row>
    <row r="5561" spans="1:7" x14ac:dyDescent="0.35">
      <c r="A5561">
        <v>2014</v>
      </c>
      <c r="B5561" t="s">
        <v>48</v>
      </c>
      <c r="C5561" t="s">
        <v>49</v>
      </c>
      <c r="D5561" t="s">
        <v>50</v>
      </c>
      <c r="E5561" t="s">
        <v>92</v>
      </c>
      <c r="F5561" t="s">
        <v>91</v>
      </c>
      <c r="G5561" s="35">
        <v>0</v>
      </c>
    </row>
    <row r="5562" spans="1:7" x14ac:dyDescent="0.35">
      <c r="A5562">
        <v>2015</v>
      </c>
      <c r="B5562" t="s">
        <v>48</v>
      </c>
      <c r="C5562" t="s">
        <v>49</v>
      </c>
      <c r="D5562" t="s">
        <v>50</v>
      </c>
      <c r="E5562" t="s">
        <v>92</v>
      </c>
      <c r="F5562" t="s">
        <v>91</v>
      </c>
      <c r="G5562" s="35">
        <v>104.80000000000001</v>
      </c>
    </row>
    <row r="5563" spans="1:7" x14ac:dyDescent="0.35">
      <c r="A5563">
        <v>2016</v>
      </c>
      <c r="B5563" t="s">
        <v>48</v>
      </c>
      <c r="C5563" t="s">
        <v>49</v>
      </c>
      <c r="D5563" t="s">
        <v>50</v>
      </c>
      <c r="E5563" t="s">
        <v>92</v>
      </c>
      <c r="F5563" t="s">
        <v>91</v>
      </c>
      <c r="G5563" s="35">
        <v>111.35000000000001</v>
      </c>
    </row>
    <row r="5564" spans="1:7" x14ac:dyDescent="0.35">
      <c r="A5564">
        <v>2000</v>
      </c>
      <c r="B5564" t="s">
        <v>48</v>
      </c>
      <c r="C5564" t="s">
        <v>49</v>
      </c>
      <c r="D5564" t="s">
        <v>50</v>
      </c>
      <c r="E5564" t="s">
        <v>93</v>
      </c>
      <c r="F5564" t="s">
        <v>94</v>
      </c>
      <c r="G5564" s="35">
        <v>1431.8300000000002</v>
      </c>
    </row>
    <row r="5565" spans="1:7" x14ac:dyDescent="0.35">
      <c r="A5565">
        <v>2001</v>
      </c>
      <c r="B5565" t="s">
        <v>48</v>
      </c>
      <c r="C5565" t="s">
        <v>49</v>
      </c>
      <c r="D5565" t="s">
        <v>50</v>
      </c>
      <c r="E5565" t="s">
        <v>93</v>
      </c>
      <c r="F5565" t="s">
        <v>94</v>
      </c>
      <c r="G5565" s="35">
        <v>1974.6940000000002</v>
      </c>
    </row>
    <row r="5566" spans="1:7" x14ac:dyDescent="0.35">
      <c r="A5566">
        <v>2002</v>
      </c>
      <c r="B5566" t="s">
        <v>48</v>
      </c>
      <c r="C5566" t="s">
        <v>49</v>
      </c>
      <c r="D5566" t="s">
        <v>50</v>
      </c>
      <c r="E5566" t="s">
        <v>93</v>
      </c>
      <c r="F5566" t="s">
        <v>94</v>
      </c>
      <c r="G5566" s="35">
        <v>2674.1030000000001</v>
      </c>
    </row>
    <row r="5567" spans="1:7" x14ac:dyDescent="0.35">
      <c r="A5567">
        <v>2003</v>
      </c>
      <c r="B5567" t="s">
        <v>48</v>
      </c>
      <c r="C5567" t="s">
        <v>49</v>
      </c>
      <c r="D5567" t="s">
        <v>50</v>
      </c>
      <c r="E5567" t="s">
        <v>93</v>
      </c>
      <c r="F5567" t="s">
        <v>94</v>
      </c>
      <c r="G5567" s="35">
        <v>1500.7360000000001</v>
      </c>
    </row>
    <row r="5568" spans="1:7" x14ac:dyDescent="0.35">
      <c r="A5568">
        <v>2004</v>
      </c>
      <c r="B5568" t="s">
        <v>48</v>
      </c>
      <c r="C5568" t="s">
        <v>49</v>
      </c>
      <c r="D5568" t="s">
        <v>50</v>
      </c>
      <c r="E5568" t="s">
        <v>93</v>
      </c>
      <c r="F5568" t="s">
        <v>94</v>
      </c>
      <c r="G5568" s="35">
        <v>1878.0160000000001</v>
      </c>
    </row>
    <row r="5569" spans="1:7" x14ac:dyDescent="0.35">
      <c r="A5569">
        <v>2005</v>
      </c>
      <c r="B5569" t="s">
        <v>48</v>
      </c>
      <c r="C5569" t="s">
        <v>49</v>
      </c>
      <c r="D5569" t="s">
        <v>50</v>
      </c>
      <c r="E5569" t="s">
        <v>93</v>
      </c>
      <c r="F5569" t="s">
        <v>94</v>
      </c>
      <c r="G5569" s="35">
        <v>745.25900000000001</v>
      </c>
    </row>
    <row r="5570" spans="1:7" x14ac:dyDescent="0.35">
      <c r="A5570">
        <v>2006</v>
      </c>
      <c r="B5570" t="s">
        <v>48</v>
      </c>
      <c r="C5570" t="s">
        <v>49</v>
      </c>
      <c r="D5570" t="s">
        <v>50</v>
      </c>
      <c r="E5570" t="s">
        <v>93</v>
      </c>
      <c r="F5570" t="s">
        <v>94</v>
      </c>
      <c r="G5570" s="35">
        <v>1466.414</v>
      </c>
    </row>
    <row r="5571" spans="1:7" x14ac:dyDescent="0.35">
      <c r="A5571">
        <v>2007</v>
      </c>
      <c r="B5571" t="s">
        <v>48</v>
      </c>
      <c r="C5571" t="s">
        <v>49</v>
      </c>
      <c r="D5571" t="s">
        <v>50</v>
      </c>
      <c r="E5571" t="s">
        <v>93</v>
      </c>
      <c r="F5571" t="s">
        <v>94</v>
      </c>
      <c r="G5571" s="35">
        <v>676.61500000000001</v>
      </c>
    </row>
    <row r="5572" spans="1:7" x14ac:dyDescent="0.35">
      <c r="A5572">
        <v>2008</v>
      </c>
      <c r="B5572" t="s">
        <v>48</v>
      </c>
      <c r="C5572" t="s">
        <v>49</v>
      </c>
      <c r="D5572" t="s">
        <v>50</v>
      </c>
      <c r="E5572" t="s">
        <v>93</v>
      </c>
      <c r="F5572" t="s">
        <v>94</v>
      </c>
      <c r="G5572" s="35">
        <v>1984.912</v>
      </c>
    </row>
    <row r="5573" spans="1:7" x14ac:dyDescent="0.35">
      <c r="A5573">
        <v>2009</v>
      </c>
      <c r="B5573" t="s">
        <v>48</v>
      </c>
      <c r="C5573" t="s">
        <v>49</v>
      </c>
      <c r="D5573" t="s">
        <v>50</v>
      </c>
      <c r="E5573" t="s">
        <v>93</v>
      </c>
      <c r="F5573" t="s">
        <v>94</v>
      </c>
      <c r="G5573" s="35">
        <v>2974.0930000000003</v>
      </c>
    </row>
    <row r="5574" spans="1:7" x14ac:dyDescent="0.35">
      <c r="A5574">
        <v>2010</v>
      </c>
      <c r="B5574" t="s">
        <v>48</v>
      </c>
      <c r="C5574" t="s">
        <v>49</v>
      </c>
      <c r="D5574" t="s">
        <v>50</v>
      </c>
      <c r="E5574" t="s">
        <v>93</v>
      </c>
      <c r="F5574" t="s">
        <v>94</v>
      </c>
      <c r="G5574" s="35">
        <v>1768.5</v>
      </c>
    </row>
    <row r="5575" spans="1:7" x14ac:dyDescent="0.35">
      <c r="A5575">
        <v>2011</v>
      </c>
      <c r="B5575" t="s">
        <v>48</v>
      </c>
      <c r="C5575" t="s">
        <v>49</v>
      </c>
      <c r="D5575" t="s">
        <v>50</v>
      </c>
      <c r="E5575" t="s">
        <v>93</v>
      </c>
      <c r="F5575" t="s">
        <v>94</v>
      </c>
      <c r="G5575" s="35">
        <v>984.72700000000009</v>
      </c>
    </row>
    <row r="5576" spans="1:7" x14ac:dyDescent="0.35">
      <c r="A5576">
        <v>2012</v>
      </c>
      <c r="B5576" t="s">
        <v>48</v>
      </c>
      <c r="C5576" t="s">
        <v>49</v>
      </c>
      <c r="D5576" t="s">
        <v>50</v>
      </c>
      <c r="E5576" t="s">
        <v>93</v>
      </c>
      <c r="F5576" t="s">
        <v>94</v>
      </c>
      <c r="G5576" s="35">
        <v>1258.6480000000001</v>
      </c>
    </row>
    <row r="5577" spans="1:7" x14ac:dyDescent="0.35">
      <c r="A5577">
        <v>2013</v>
      </c>
      <c r="B5577" t="s">
        <v>48</v>
      </c>
      <c r="C5577" t="s">
        <v>49</v>
      </c>
      <c r="D5577" t="s">
        <v>50</v>
      </c>
      <c r="E5577" t="s">
        <v>93</v>
      </c>
      <c r="F5577" t="s">
        <v>94</v>
      </c>
      <c r="G5577" s="35">
        <v>582.81900000000007</v>
      </c>
    </row>
    <row r="5578" spans="1:7" x14ac:dyDescent="0.35">
      <c r="A5578">
        <v>2014</v>
      </c>
      <c r="B5578" t="s">
        <v>48</v>
      </c>
      <c r="C5578" t="s">
        <v>49</v>
      </c>
      <c r="D5578" t="s">
        <v>50</v>
      </c>
      <c r="E5578" t="s">
        <v>93</v>
      </c>
      <c r="F5578" t="s">
        <v>94</v>
      </c>
      <c r="G5578" s="35">
        <v>1142.713</v>
      </c>
    </row>
    <row r="5579" spans="1:7" x14ac:dyDescent="0.35">
      <c r="A5579">
        <v>2015</v>
      </c>
      <c r="B5579" t="s">
        <v>48</v>
      </c>
      <c r="C5579" t="s">
        <v>49</v>
      </c>
      <c r="D5579" t="s">
        <v>50</v>
      </c>
      <c r="E5579" t="s">
        <v>93</v>
      </c>
      <c r="F5579" t="s">
        <v>94</v>
      </c>
      <c r="G5579" s="35">
        <v>529.50200000000007</v>
      </c>
    </row>
    <row r="5580" spans="1:7" x14ac:dyDescent="0.35">
      <c r="A5580">
        <v>2016</v>
      </c>
      <c r="B5580" t="s">
        <v>48</v>
      </c>
      <c r="C5580" t="s">
        <v>49</v>
      </c>
      <c r="D5580" t="s">
        <v>50</v>
      </c>
      <c r="E5580" t="s">
        <v>93</v>
      </c>
      <c r="F5580" t="s">
        <v>94</v>
      </c>
      <c r="G5580" s="35">
        <v>2057.355</v>
      </c>
    </row>
    <row r="5581" spans="1:7" x14ac:dyDescent="0.35">
      <c r="A5581">
        <v>2000</v>
      </c>
      <c r="B5581" t="s">
        <v>48</v>
      </c>
      <c r="C5581" t="s">
        <v>49</v>
      </c>
      <c r="D5581" t="s">
        <v>50</v>
      </c>
      <c r="E5581" t="s">
        <v>97</v>
      </c>
      <c r="F5581" t="s">
        <v>86</v>
      </c>
      <c r="G5581" s="35">
        <v>0</v>
      </c>
    </row>
    <row r="5582" spans="1:7" x14ac:dyDescent="0.35">
      <c r="A5582">
        <v>2001</v>
      </c>
      <c r="B5582" t="s">
        <v>48</v>
      </c>
      <c r="C5582" t="s">
        <v>49</v>
      </c>
      <c r="D5582" t="s">
        <v>50</v>
      </c>
      <c r="E5582" t="s">
        <v>97</v>
      </c>
      <c r="F5582" t="s">
        <v>86</v>
      </c>
      <c r="G5582" s="35">
        <v>597.36</v>
      </c>
    </row>
    <row r="5583" spans="1:7" x14ac:dyDescent="0.35">
      <c r="A5583">
        <v>2002</v>
      </c>
      <c r="B5583" t="s">
        <v>48</v>
      </c>
      <c r="C5583" t="s">
        <v>49</v>
      </c>
      <c r="D5583" t="s">
        <v>50</v>
      </c>
      <c r="E5583" t="s">
        <v>97</v>
      </c>
      <c r="F5583" t="s">
        <v>86</v>
      </c>
      <c r="G5583" s="35">
        <v>0</v>
      </c>
    </row>
    <row r="5584" spans="1:7" x14ac:dyDescent="0.35">
      <c r="A5584">
        <v>2003</v>
      </c>
      <c r="B5584" t="s">
        <v>48</v>
      </c>
      <c r="C5584" t="s">
        <v>49</v>
      </c>
      <c r="D5584" t="s">
        <v>50</v>
      </c>
      <c r="E5584" t="s">
        <v>97</v>
      </c>
      <c r="F5584" t="s">
        <v>86</v>
      </c>
      <c r="G5584" s="35">
        <v>0</v>
      </c>
    </row>
    <row r="5585" spans="1:7" x14ac:dyDescent="0.35">
      <c r="A5585">
        <v>2004</v>
      </c>
      <c r="B5585" t="s">
        <v>48</v>
      </c>
      <c r="C5585" t="s">
        <v>49</v>
      </c>
      <c r="D5585" t="s">
        <v>50</v>
      </c>
      <c r="E5585" t="s">
        <v>97</v>
      </c>
      <c r="F5585" t="s">
        <v>86</v>
      </c>
      <c r="G5585" s="35">
        <v>131</v>
      </c>
    </row>
    <row r="5586" spans="1:7" x14ac:dyDescent="0.35">
      <c r="A5586">
        <v>2005</v>
      </c>
      <c r="B5586" t="s">
        <v>48</v>
      </c>
      <c r="C5586" t="s">
        <v>49</v>
      </c>
      <c r="D5586" t="s">
        <v>50</v>
      </c>
      <c r="E5586" t="s">
        <v>97</v>
      </c>
      <c r="F5586" t="s">
        <v>86</v>
      </c>
      <c r="G5586" s="35">
        <v>0</v>
      </c>
    </row>
    <row r="5587" spans="1:7" x14ac:dyDescent="0.35">
      <c r="A5587">
        <v>2006</v>
      </c>
      <c r="B5587" t="s">
        <v>48</v>
      </c>
      <c r="C5587" t="s">
        <v>49</v>
      </c>
      <c r="D5587" t="s">
        <v>50</v>
      </c>
      <c r="E5587" t="s">
        <v>97</v>
      </c>
      <c r="F5587" t="s">
        <v>86</v>
      </c>
      <c r="G5587" s="35">
        <v>0</v>
      </c>
    </row>
    <row r="5588" spans="1:7" x14ac:dyDescent="0.35">
      <c r="A5588">
        <v>2007</v>
      </c>
      <c r="B5588" t="s">
        <v>48</v>
      </c>
      <c r="C5588" t="s">
        <v>49</v>
      </c>
      <c r="D5588" t="s">
        <v>50</v>
      </c>
      <c r="E5588" t="s">
        <v>97</v>
      </c>
      <c r="F5588" t="s">
        <v>86</v>
      </c>
      <c r="G5588" s="35">
        <v>65.5</v>
      </c>
    </row>
    <row r="5589" spans="1:7" x14ac:dyDescent="0.35">
      <c r="A5589">
        <v>2008</v>
      </c>
      <c r="B5589" t="s">
        <v>48</v>
      </c>
      <c r="C5589" t="s">
        <v>49</v>
      </c>
      <c r="D5589" t="s">
        <v>50</v>
      </c>
      <c r="E5589" t="s">
        <v>97</v>
      </c>
      <c r="F5589" t="s">
        <v>86</v>
      </c>
      <c r="G5589" s="35">
        <v>0</v>
      </c>
    </row>
    <row r="5590" spans="1:7" x14ac:dyDescent="0.35">
      <c r="A5590">
        <v>2009</v>
      </c>
      <c r="B5590" t="s">
        <v>48</v>
      </c>
      <c r="C5590" t="s">
        <v>49</v>
      </c>
      <c r="D5590" t="s">
        <v>50</v>
      </c>
      <c r="E5590" t="s">
        <v>97</v>
      </c>
      <c r="F5590" t="s">
        <v>86</v>
      </c>
      <c r="G5590" s="35">
        <v>366.8</v>
      </c>
    </row>
    <row r="5591" spans="1:7" x14ac:dyDescent="0.35">
      <c r="A5591">
        <v>2010</v>
      </c>
      <c r="B5591" t="s">
        <v>48</v>
      </c>
      <c r="C5591" t="s">
        <v>49</v>
      </c>
      <c r="D5591" t="s">
        <v>50</v>
      </c>
      <c r="E5591" t="s">
        <v>97</v>
      </c>
      <c r="F5591" t="s">
        <v>86</v>
      </c>
      <c r="G5591" s="35">
        <v>645.17500000000007</v>
      </c>
    </row>
    <row r="5592" spans="1:7" x14ac:dyDescent="0.35">
      <c r="A5592">
        <v>2011</v>
      </c>
      <c r="B5592" t="s">
        <v>48</v>
      </c>
      <c r="C5592" t="s">
        <v>49</v>
      </c>
      <c r="D5592" t="s">
        <v>50</v>
      </c>
      <c r="E5592" t="s">
        <v>97</v>
      </c>
      <c r="F5592" t="s">
        <v>86</v>
      </c>
      <c r="G5592" s="35">
        <v>0</v>
      </c>
    </row>
    <row r="5593" spans="1:7" x14ac:dyDescent="0.35">
      <c r="A5593">
        <v>2012</v>
      </c>
      <c r="B5593" t="s">
        <v>48</v>
      </c>
      <c r="C5593" t="s">
        <v>49</v>
      </c>
      <c r="D5593" t="s">
        <v>50</v>
      </c>
      <c r="E5593" t="s">
        <v>97</v>
      </c>
      <c r="F5593" t="s">
        <v>86</v>
      </c>
      <c r="G5593" s="35">
        <v>131</v>
      </c>
    </row>
    <row r="5594" spans="1:7" x14ac:dyDescent="0.35">
      <c r="A5594">
        <v>2013</v>
      </c>
      <c r="B5594" t="s">
        <v>48</v>
      </c>
      <c r="C5594" t="s">
        <v>49</v>
      </c>
      <c r="D5594" t="s">
        <v>50</v>
      </c>
      <c r="E5594" t="s">
        <v>97</v>
      </c>
      <c r="F5594" t="s">
        <v>86</v>
      </c>
      <c r="G5594" s="35">
        <v>196.5</v>
      </c>
    </row>
    <row r="5595" spans="1:7" x14ac:dyDescent="0.35">
      <c r="A5595">
        <v>2014</v>
      </c>
      <c r="B5595" t="s">
        <v>48</v>
      </c>
      <c r="C5595" t="s">
        <v>49</v>
      </c>
      <c r="D5595" t="s">
        <v>50</v>
      </c>
      <c r="E5595" t="s">
        <v>97</v>
      </c>
      <c r="F5595" t="s">
        <v>86</v>
      </c>
      <c r="G5595" s="35">
        <v>0</v>
      </c>
    </row>
    <row r="5596" spans="1:7" x14ac:dyDescent="0.35">
      <c r="A5596">
        <v>2015</v>
      </c>
      <c r="B5596" t="s">
        <v>48</v>
      </c>
      <c r="C5596" t="s">
        <v>49</v>
      </c>
      <c r="D5596" t="s">
        <v>50</v>
      </c>
      <c r="E5596" t="s">
        <v>97</v>
      </c>
      <c r="F5596" t="s">
        <v>86</v>
      </c>
      <c r="G5596" s="35">
        <v>0</v>
      </c>
    </row>
    <row r="5597" spans="1:7" x14ac:dyDescent="0.35">
      <c r="A5597">
        <v>2016</v>
      </c>
      <c r="B5597" t="s">
        <v>48</v>
      </c>
      <c r="C5597" t="s">
        <v>49</v>
      </c>
      <c r="D5597" t="s">
        <v>50</v>
      </c>
      <c r="E5597" t="s">
        <v>97</v>
      </c>
      <c r="F5597" t="s">
        <v>86</v>
      </c>
      <c r="G5597" s="35">
        <v>0</v>
      </c>
    </row>
    <row r="5598" spans="1:7" x14ac:dyDescent="0.35">
      <c r="A5598">
        <v>2000</v>
      </c>
      <c r="B5598" t="s">
        <v>48</v>
      </c>
      <c r="C5598" t="s">
        <v>49</v>
      </c>
      <c r="D5598" t="s">
        <v>50</v>
      </c>
      <c r="E5598" t="s">
        <v>98</v>
      </c>
      <c r="F5598" t="s">
        <v>11</v>
      </c>
      <c r="G5598" s="35">
        <v>0</v>
      </c>
    </row>
    <row r="5599" spans="1:7" x14ac:dyDescent="0.35">
      <c r="A5599">
        <v>2001</v>
      </c>
      <c r="B5599" t="s">
        <v>48</v>
      </c>
      <c r="C5599" t="s">
        <v>49</v>
      </c>
      <c r="D5599" t="s">
        <v>50</v>
      </c>
      <c r="E5599" t="s">
        <v>98</v>
      </c>
      <c r="F5599" t="s">
        <v>11</v>
      </c>
      <c r="G5599" s="35">
        <v>0</v>
      </c>
    </row>
    <row r="5600" spans="1:7" x14ac:dyDescent="0.35">
      <c r="A5600">
        <v>2002</v>
      </c>
      <c r="B5600" t="s">
        <v>48</v>
      </c>
      <c r="C5600" t="s">
        <v>49</v>
      </c>
      <c r="D5600" t="s">
        <v>50</v>
      </c>
      <c r="E5600" t="s">
        <v>98</v>
      </c>
      <c r="F5600" t="s">
        <v>11</v>
      </c>
      <c r="G5600" s="35">
        <v>0</v>
      </c>
    </row>
    <row r="5601" spans="1:7" x14ac:dyDescent="0.35">
      <c r="A5601">
        <v>2003</v>
      </c>
      <c r="B5601" t="s">
        <v>48</v>
      </c>
      <c r="C5601" t="s">
        <v>49</v>
      </c>
      <c r="D5601" t="s">
        <v>50</v>
      </c>
      <c r="E5601" t="s">
        <v>98</v>
      </c>
      <c r="F5601" t="s">
        <v>11</v>
      </c>
      <c r="G5601" s="35">
        <v>0</v>
      </c>
    </row>
    <row r="5602" spans="1:7" x14ac:dyDescent="0.35">
      <c r="A5602">
        <v>2004</v>
      </c>
      <c r="B5602" t="s">
        <v>48</v>
      </c>
      <c r="C5602" t="s">
        <v>49</v>
      </c>
      <c r="D5602" t="s">
        <v>50</v>
      </c>
      <c r="E5602" t="s">
        <v>98</v>
      </c>
      <c r="F5602" t="s">
        <v>11</v>
      </c>
      <c r="G5602" s="35">
        <v>26.200000000000003</v>
      </c>
    </row>
    <row r="5603" spans="1:7" x14ac:dyDescent="0.35">
      <c r="A5603">
        <v>2005</v>
      </c>
      <c r="B5603" t="s">
        <v>48</v>
      </c>
      <c r="C5603" t="s">
        <v>49</v>
      </c>
      <c r="D5603" t="s">
        <v>50</v>
      </c>
      <c r="E5603" t="s">
        <v>98</v>
      </c>
      <c r="F5603" t="s">
        <v>11</v>
      </c>
      <c r="G5603" s="35">
        <v>0</v>
      </c>
    </row>
    <row r="5604" spans="1:7" x14ac:dyDescent="0.35">
      <c r="A5604">
        <v>2006</v>
      </c>
      <c r="B5604" t="s">
        <v>48</v>
      </c>
      <c r="C5604" t="s">
        <v>49</v>
      </c>
      <c r="D5604" t="s">
        <v>50</v>
      </c>
      <c r="E5604" t="s">
        <v>98</v>
      </c>
      <c r="F5604" t="s">
        <v>11</v>
      </c>
      <c r="G5604" s="35">
        <v>0</v>
      </c>
    </row>
    <row r="5605" spans="1:7" x14ac:dyDescent="0.35">
      <c r="A5605">
        <v>2007</v>
      </c>
      <c r="B5605" t="s">
        <v>48</v>
      </c>
      <c r="C5605" t="s">
        <v>49</v>
      </c>
      <c r="D5605" t="s">
        <v>50</v>
      </c>
      <c r="E5605" t="s">
        <v>98</v>
      </c>
      <c r="F5605" t="s">
        <v>11</v>
      </c>
      <c r="G5605" s="35">
        <v>8.5150000000000006</v>
      </c>
    </row>
    <row r="5606" spans="1:7" x14ac:dyDescent="0.35">
      <c r="A5606">
        <v>2008</v>
      </c>
      <c r="B5606" t="s">
        <v>48</v>
      </c>
      <c r="C5606" t="s">
        <v>49</v>
      </c>
      <c r="D5606" t="s">
        <v>50</v>
      </c>
      <c r="E5606" t="s">
        <v>98</v>
      </c>
      <c r="F5606" t="s">
        <v>11</v>
      </c>
      <c r="G5606" s="35">
        <v>1.048</v>
      </c>
    </row>
    <row r="5607" spans="1:7" x14ac:dyDescent="0.35">
      <c r="A5607">
        <v>2009</v>
      </c>
      <c r="B5607" t="s">
        <v>48</v>
      </c>
      <c r="C5607" t="s">
        <v>49</v>
      </c>
      <c r="D5607" t="s">
        <v>50</v>
      </c>
      <c r="E5607" t="s">
        <v>98</v>
      </c>
      <c r="F5607" t="s">
        <v>11</v>
      </c>
      <c r="G5607" s="35">
        <v>0</v>
      </c>
    </row>
    <row r="5608" spans="1:7" x14ac:dyDescent="0.35">
      <c r="A5608">
        <v>2010</v>
      </c>
      <c r="B5608" t="s">
        <v>48</v>
      </c>
      <c r="C5608" t="s">
        <v>49</v>
      </c>
      <c r="D5608" t="s">
        <v>50</v>
      </c>
      <c r="E5608" t="s">
        <v>98</v>
      </c>
      <c r="F5608" t="s">
        <v>11</v>
      </c>
      <c r="G5608" s="35">
        <v>0</v>
      </c>
    </row>
    <row r="5609" spans="1:7" x14ac:dyDescent="0.35">
      <c r="A5609">
        <v>2011</v>
      </c>
      <c r="B5609" t="s">
        <v>48</v>
      </c>
      <c r="C5609" t="s">
        <v>49</v>
      </c>
      <c r="D5609" t="s">
        <v>50</v>
      </c>
      <c r="E5609" t="s">
        <v>98</v>
      </c>
      <c r="F5609" t="s">
        <v>11</v>
      </c>
      <c r="G5609" s="35">
        <v>0</v>
      </c>
    </row>
    <row r="5610" spans="1:7" x14ac:dyDescent="0.35">
      <c r="A5610">
        <v>2012</v>
      </c>
      <c r="B5610" t="s">
        <v>48</v>
      </c>
      <c r="C5610" t="s">
        <v>49</v>
      </c>
      <c r="D5610" t="s">
        <v>50</v>
      </c>
      <c r="E5610" t="s">
        <v>98</v>
      </c>
      <c r="F5610" t="s">
        <v>11</v>
      </c>
      <c r="G5610" s="35">
        <v>0.39300000000000002</v>
      </c>
    </row>
    <row r="5611" spans="1:7" x14ac:dyDescent="0.35">
      <c r="A5611">
        <v>2013</v>
      </c>
      <c r="B5611" t="s">
        <v>48</v>
      </c>
      <c r="C5611" t="s">
        <v>49</v>
      </c>
      <c r="D5611" t="s">
        <v>50</v>
      </c>
      <c r="E5611" t="s">
        <v>98</v>
      </c>
      <c r="F5611" t="s">
        <v>11</v>
      </c>
      <c r="G5611" s="35">
        <v>0</v>
      </c>
    </row>
    <row r="5612" spans="1:7" x14ac:dyDescent="0.35">
      <c r="A5612">
        <v>2014</v>
      </c>
      <c r="B5612" t="s">
        <v>48</v>
      </c>
      <c r="C5612" t="s">
        <v>49</v>
      </c>
      <c r="D5612" t="s">
        <v>50</v>
      </c>
      <c r="E5612" t="s">
        <v>98</v>
      </c>
      <c r="F5612" t="s">
        <v>11</v>
      </c>
      <c r="G5612" s="35">
        <v>0</v>
      </c>
    </row>
    <row r="5613" spans="1:7" x14ac:dyDescent="0.35">
      <c r="A5613">
        <v>2015</v>
      </c>
      <c r="B5613" t="s">
        <v>48</v>
      </c>
      <c r="C5613" t="s">
        <v>49</v>
      </c>
      <c r="D5613" t="s">
        <v>50</v>
      </c>
      <c r="E5613" t="s">
        <v>98</v>
      </c>
      <c r="F5613" t="s">
        <v>11</v>
      </c>
      <c r="G5613" s="35">
        <v>0</v>
      </c>
    </row>
    <row r="5614" spans="1:7" x14ac:dyDescent="0.35">
      <c r="A5614">
        <v>2016</v>
      </c>
      <c r="B5614" t="s">
        <v>48</v>
      </c>
      <c r="C5614" t="s">
        <v>49</v>
      </c>
      <c r="D5614" t="s">
        <v>50</v>
      </c>
      <c r="E5614" t="s">
        <v>98</v>
      </c>
      <c r="F5614" t="s">
        <v>11</v>
      </c>
      <c r="G5614" s="35">
        <v>0</v>
      </c>
    </row>
    <row r="5615" spans="1:7" x14ac:dyDescent="0.35">
      <c r="A5615">
        <v>2017</v>
      </c>
      <c r="B5615" t="s">
        <v>48</v>
      </c>
      <c r="C5615" t="s">
        <v>49</v>
      </c>
      <c r="D5615" t="s">
        <v>50</v>
      </c>
      <c r="E5615" t="s">
        <v>85</v>
      </c>
      <c r="F5615" t="s">
        <v>86</v>
      </c>
      <c r="G5615" s="35">
        <v>5004.2</v>
      </c>
    </row>
    <row r="5616" spans="1:7" x14ac:dyDescent="0.35">
      <c r="A5616">
        <v>2017</v>
      </c>
      <c r="B5616" t="s">
        <v>48</v>
      </c>
      <c r="C5616" t="s">
        <v>49</v>
      </c>
      <c r="D5616" t="s">
        <v>50</v>
      </c>
      <c r="E5616" t="s">
        <v>93</v>
      </c>
      <c r="F5616" t="s">
        <v>94</v>
      </c>
      <c r="G5616" s="35">
        <v>2033.5130000000001</v>
      </c>
    </row>
    <row r="5617" spans="1:7" x14ac:dyDescent="0.35">
      <c r="A5617">
        <v>2017</v>
      </c>
      <c r="B5617" t="s">
        <v>48</v>
      </c>
      <c r="C5617" t="s">
        <v>49</v>
      </c>
      <c r="D5617" t="s">
        <v>50</v>
      </c>
      <c r="E5617" t="s">
        <v>97</v>
      </c>
      <c r="F5617" t="s">
        <v>87</v>
      </c>
      <c r="G5617" s="35">
        <v>235.8</v>
      </c>
    </row>
    <row r="5618" spans="1:7" x14ac:dyDescent="0.35">
      <c r="A5618">
        <v>2017</v>
      </c>
      <c r="B5618" t="s">
        <v>48</v>
      </c>
      <c r="C5618" t="s">
        <v>49</v>
      </c>
      <c r="D5618" t="s">
        <v>50</v>
      </c>
      <c r="E5618" t="s">
        <v>98</v>
      </c>
      <c r="F5618" t="s">
        <v>11</v>
      </c>
      <c r="G5618" s="35">
        <v>0.39300000000000002</v>
      </c>
    </row>
    <row r="5619" spans="1:7" x14ac:dyDescent="0.35">
      <c r="A5619">
        <v>2017</v>
      </c>
      <c r="B5619" t="s">
        <v>48</v>
      </c>
      <c r="C5619" t="s">
        <v>49</v>
      </c>
      <c r="D5619" t="s">
        <v>50</v>
      </c>
      <c r="E5619" t="s">
        <v>10</v>
      </c>
      <c r="F5619" t="s">
        <v>11</v>
      </c>
      <c r="G5619" s="35">
        <v>67.989000000000004</v>
      </c>
    </row>
    <row r="5620" spans="1:7" x14ac:dyDescent="0.35">
      <c r="A5620">
        <v>2017</v>
      </c>
      <c r="B5620" t="s">
        <v>48</v>
      </c>
      <c r="C5620" t="s">
        <v>49</v>
      </c>
      <c r="D5620" t="s">
        <v>50</v>
      </c>
      <c r="E5620" t="s">
        <v>92</v>
      </c>
      <c r="F5620" t="s">
        <v>91</v>
      </c>
      <c r="G5620" s="35">
        <v>6.5500000000000007</v>
      </c>
    </row>
    <row r="5621" spans="1:7" x14ac:dyDescent="0.35">
      <c r="A5621">
        <v>2017</v>
      </c>
      <c r="B5621" t="s">
        <v>48</v>
      </c>
      <c r="C5621" t="s">
        <v>49</v>
      </c>
      <c r="D5621" t="s">
        <v>50</v>
      </c>
      <c r="E5621" t="s">
        <v>90</v>
      </c>
      <c r="F5621" t="s">
        <v>91</v>
      </c>
      <c r="G5621" s="35">
        <v>0</v>
      </c>
    </row>
    <row r="5622" spans="1:7" x14ac:dyDescent="0.35">
      <c r="A5622">
        <v>2018</v>
      </c>
      <c r="B5622" t="s">
        <v>48</v>
      </c>
      <c r="C5622" t="s">
        <v>49</v>
      </c>
      <c r="D5622" t="s">
        <v>50</v>
      </c>
      <c r="E5622" t="s">
        <v>85</v>
      </c>
      <c r="F5622" t="s">
        <v>86</v>
      </c>
      <c r="G5622" s="35">
        <v>7008.5</v>
      </c>
    </row>
    <row r="5623" spans="1:7" x14ac:dyDescent="0.35">
      <c r="A5623">
        <v>2018</v>
      </c>
      <c r="B5623" t="s">
        <v>48</v>
      </c>
      <c r="C5623" t="s">
        <v>49</v>
      </c>
      <c r="D5623" t="s">
        <v>50</v>
      </c>
      <c r="E5623" t="s">
        <v>10</v>
      </c>
      <c r="F5623" t="s">
        <v>11</v>
      </c>
      <c r="G5623" s="35">
        <v>15.851000000000001</v>
      </c>
    </row>
    <row r="5624" spans="1:7" x14ac:dyDescent="0.35">
      <c r="A5624">
        <v>2018</v>
      </c>
      <c r="B5624" t="s">
        <v>48</v>
      </c>
      <c r="C5624" t="s">
        <v>49</v>
      </c>
      <c r="D5624" t="s">
        <v>50</v>
      </c>
      <c r="E5624" t="s">
        <v>98</v>
      </c>
      <c r="F5624" t="s">
        <v>11</v>
      </c>
      <c r="G5624" s="35">
        <v>0.78600000000000003</v>
      </c>
    </row>
    <row r="5625" spans="1:7" x14ac:dyDescent="0.35">
      <c r="A5625">
        <v>2018</v>
      </c>
      <c r="B5625" t="s">
        <v>48</v>
      </c>
      <c r="C5625" t="s">
        <v>49</v>
      </c>
      <c r="D5625" t="s">
        <v>50</v>
      </c>
      <c r="E5625" t="s">
        <v>97</v>
      </c>
      <c r="F5625" t="s">
        <v>87</v>
      </c>
      <c r="G5625" s="35">
        <v>0</v>
      </c>
    </row>
    <row r="5626" spans="1:7" x14ac:dyDescent="0.35">
      <c r="A5626">
        <v>2018</v>
      </c>
      <c r="B5626" t="s">
        <v>48</v>
      </c>
      <c r="C5626" t="s">
        <v>49</v>
      </c>
      <c r="D5626" t="s">
        <v>50</v>
      </c>
      <c r="E5626" t="s">
        <v>93</v>
      </c>
      <c r="F5626" t="s">
        <v>94</v>
      </c>
      <c r="G5626" s="35">
        <v>854.12</v>
      </c>
    </row>
    <row r="5627" spans="1:7" x14ac:dyDescent="0.35">
      <c r="A5627">
        <v>2018</v>
      </c>
      <c r="B5627" t="s">
        <v>48</v>
      </c>
      <c r="C5627" t="s">
        <v>49</v>
      </c>
      <c r="D5627" t="s">
        <v>50</v>
      </c>
      <c r="E5627" t="s">
        <v>92</v>
      </c>
      <c r="F5627" t="s">
        <v>91</v>
      </c>
      <c r="G5627" s="35">
        <v>0</v>
      </c>
    </row>
    <row r="5628" spans="1:7" x14ac:dyDescent="0.35">
      <c r="A5628">
        <v>2018</v>
      </c>
      <c r="B5628" t="s">
        <v>48</v>
      </c>
      <c r="C5628" t="s">
        <v>49</v>
      </c>
      <c r="D5628" t="s">
        <v>50</v>
      </c>
      <c r="E5628" t="s">
        <v>90</v>
      </c>
      <c r="F5628" t="s">
        <v>91</v>
      </c>
      <c r="G5628" s="35">
        <v>0</v>
      </c>
    </row>
    <row r="5629" spans="1:7" x14ac:dyDescent="0.35">
      <c r="A5629">
        <v>2000</v>
      </c>
      <c r="B5629" t="s">
        <v>53</v>
      </c>
      <c r="C5629" t="s">
        <v>54</v>
      </c>
      <c r="D5629" t="s">
        <v>55</v>
      </c>
      <c r="E5629" t="s">
        <v>93</v>
      </c>
      <c r="F5629" t="s">
        <v>94</v>
      </c>
      <c r="G5629" s="35">
        <v>1851</v>
      </c>
    </row>
    <row r="5630" spans="1:7" x14ac:dyDescent="0.35">
      <c r="A5630">
        <v>2001</v>
      </c>
      <c r="B5630" t="s">
        <v>53</v>
      </c>
      <c r="C5630" t="s">
        <v>54</v>
      </c>
      <c r="D5630" t="s">
        <v>55</v>
      </c>
      <c r="E5630" t="s">
        <v>93</v>
      </c>
      <c r="F5630" t="s">
        <v>94</v>
      </c>
      <c r="G5630" s="35">
        <v>3710</v>
      </c>
    </row>
    <row r="5631" spans="1:7" x14ac:dyDescent="0.35">
      <c r="A5631">
        <v>2002</v>
      </c>
      <c r="B5631" t="s">
        <v>53</v>
      </c>
      <c r="C5631" t="s">
        <v>54</v>
      </c>
      <c r="D5631" t="s">
        <v>55</v>
      </c>
      <c r="E5631" t="s">
        <v>93</v>
      </c>
      <c r="F5631" t="s">
        <v>94</v>
      </c>
      <c r="G5631" s="35">
        <v>1912</v>
      </c>
    </row>
    <row r="5632" spans="1:7" x14ac:dyDescent="0.35">
      <c r="A5632">
        <v>2003</v>
      </c>
      <c r="B5632" t="s">
        <v>53</v>
      </c>
      <c r="C5632" t="s">
        <v>54</v>
      </c>
      <c r="D5632" t="s">
        <v>55</v>
      </c>
      <c r="E5632" t="s">
        <v>93</v>
      </c>
      <c r="F5632" t="s">
        <v>94</v>
      </c>
      <c r="G5632" s="35">
        <v>1341</v>
      </c>
    </row>
    <row r="5633" spans="1:7" x14ac:dyDescent="0.35">
      <c r="A5633">
        <v>2004</v>
      </c>
      <c r="B5633" t="s">
        <v>53</v>
      </c>
      <c r="C5633" t="s">
        <v>54</v>
      </c>
      <c r="D5633" t="s">
        <v>55</v>
      </c>
      <c r="E5633" t="s">
        <v>93</v>
      </c>
      <c r="F5633" t="s">
        <v>94</v>
      </c>
      <c r="G5633" s="35">
        <v>4878</v>
      </c>
    </row>
    <row r="5634" spans="1:7" x14ac:dyDescent="0.35">
      <c r="A5634">
        <v>2005</v>
      </c>
      <c r="B5634" t="s">
        <v>53</v>
      </c>
      <c r="C5634" t="s">
        <v>54</v>
      </c>
      <c r="D5634" t="s">
        <v>55</v>
      </c>
      <c r="E5634" t="s">
        <v>93</v>
      </c>
      <c r="F5634" t="s">
        <v>94</v>
      </c>
      <c r="G5634" s="35">
        <v>3967</v>
      </c>
    </row>
    <row r="5635" spans="1:7" x14ac:dyDescent="0.35">
      <c r="A5635">
        <v>2006</v>
      </c>
      <c r="B5635" t="s">
        <v>53</v>
      </c>
      <c r="C5635" t="s">
        <v>54</v>
      </c>
      <c r="D5635" t="s">
        <v>55</v>
      </c>
      <c r="E5635" t="s">
        <v>93</v>
      </c>
      <c r="F5635" t="s">
        <v>94</v>
      </c>
      <c r="G5635" s="35">
        <v>5135</v>
      </c>
    </row>
    <row r="5636" spans="1:7" x14ac:dyDescent="0.35">
      <c r="A5636">
        <v>2007</v>
      </c>
      <c r="B5636" t="s">
        <v>53</v>
      </c>
      <c r="C5636" t="s">
        <v>54</v>
      </c>
      <c r="D5636" t="s">
        <v>55</v>
      </c>
      <c r="E5636" t="s">
        <v>93</v>
      </c>
      <c r="F5636" t="s">
        <v>94</v>
      </c>
      <c r="G5636" s="35">
        <v>10054</v>
      </c>
    </row>
    <row r="5637" spans="1:7" x14ac:dyDescent="0.35">
      <c r="A5637">
        <v>2008</v>
      </c>
      <c r="B5637" t="s">
        <v>53</v>
      </c>
      <c r="C5637" t="s">
        <v>54</v>
      </c>
      <c r="D5637" t="s">
        <v>55</v>
      </c>
      <c r="E5637" t="s">
        <v>93</v>
      </c>
      <c r="F5637" t="s">
        <v>94</v>
      </c>
      <c r="G5637" s="35">
        <v>5780</v>
      </c>
    </row>
    <row r="5638" spans="1:7" x14ac:dyDescent="0.35">
      <c r="A5638">
        <v>2009</v>
      </c>
      <c r="B5638" t="s">
        <v>53</v>
      </c>
      <c r="C5638" t="s">
        <v>54</v>
      </c>
      <c r="D5638" t="s">
        <v>55</v>
      </c>
      <c r="E5638" t="s">
        <v>93</v>
      </c>
      <c r="F5638" t="s">
        <v>94</v>
      </c>
      <c r="G5638" s="35">
        <v>10700</v>
      </c>
    </row>
    <row r="5639" spans="1:7" x14ac:dyDescent="0.35">
      <c r="A5639">
        <v>2010</v>
      </c>
      <c r="B5639" t="s">
        <v>53</v>
      </c>
      <c r="C5639" t="s">
        <v>54</v>
      </c>
      <c r="D5639" t="s">
        <v>55</v>
      </c>
      <c r="E5639" t="s">
        <v>93</v>
      </c>
      <c r="F5639" t="s">
        <v>94</v>
      </c>
      <c r="G5639" s="35">
        <v>1685</v>
      </c>
    </row>
    <row r="5640" spans="1:7" x14ac:dyDescent="0.35">
      <c r="A5640">
        <v>2011</v>
      </c>
      <c r="B5640" t="s">
        <v>53</v>
      </c>
      <c r="C5640" t="s">
        <v>54</v>
      </c>
      <c r="D5640" t="s">
        <v>55</v>
      </c>
      <c r="E5640" t="s">
        <v>93</v>
      </c>
      <c r="F5640" t="s">
        <v>94</v>
      </c>
      <c r="G5640" s="35">
        <v>9810</v>
      </c>
    </row>
    <row r="5641" spans="1:7" x14ac:dyDescent="0.35">
      <c r="A5641">
        <v>2012</v>
      </c>
      <c r="B5641" t="s">
        <v>53</v>
      </c>
      <c r="C5641" t="s">
        <v>54</v>
      </c>
      <c r="D5641" t="s">
        <v>55</v>
      </c>
      <c r="E5641" t="s">
        <v>93</v>
      </c>
      <c r="F5641" t="s">
        <v>94</v>
      </c>
      <c r="G5641" s="35">
        <v>1776</v>
      </c>
    </row>
    <row r="5642" spans="1:7" x14ac:dyDescent="0.35">
      <c r="A5642">
        <v>2013</v>
      </c>
      <c r="B5642" t="s">
        <v>53</v>
      </c>
      <c r="C5642" t="s">
        <v>54</v>
      </c>
      <c r="D5642" t="s">
        <v>55</v>
      </c>
      <c r="E5642" t="s">
        <v>93</v>
      </c>
      <c r="F5642" t="s">
        <v>94</v>
      </c>
      <c r="G5642" s="35">
        <v>6602</v>
      </c>
    </row>
    <row r="5643" spans="1:7" x14ac:dyDescent="0.35">
      <c r="A5643">
        <v>2014</v>
      </c>
      <c r="B5643" t="s">
        <v>53</v>
      </c>
      <c r="C5643" t="s">
        <v>54</v>
      </c>
      <c r="D5643" t="s">
        <v>55</v>
      </c>
      <c r="E5643" t="s">
        <v>93</v>
      </c>
      <c r="F5643" t="s">
        <v>94</v>
      </c>
      <c r="G5643" s="35">
        <v>713</v>
      </c>
    </row>
    <row r="5644" spans="1:7" x14ac:dyDescent="0.35">
      <c r="A5644">
        <v>2015</v>
      </c>
      <c r="B5644" t="s">
        <v>53</v>
      </c>
      <c r="C5644" t="s">
        <v>54</v>
      </c>
      <c r="D5644" t="s">
        <v>55</v>
      </c>
      <c r="E5644" t="s">
        <v>93</v>
      </c>
      <c r="F5644" t="s">
        <v>94</v>
      </c>
      <c r="G5644" s="35">
        <v>26245</v>
      </c>
    </row>
    <row r="5645" spans="1:7" x14ac:dyDescent="0.35">
      <c r="A5645">
        <v>2016</v>
      </c>
      <c r="B5645" t="s">
        <v>53</v>
      </c>
      <c r="C5645" t="s">
        <v>54</v>
      </c>
      <c r="D5645" t="s">
        <v>55</v>
      </c>
      <c r="E5645" t="s">
        <v>93</v>
      </c>
      <c r="F5645" t="s">
        <v>94</v>
      </c>
      <c r="G5645" s="35">
        <v>6455</v>
      </c>
    </row>
    <row r="5646" spans="1:7" x14ac:dyDescent="0.35">
      <c r="A5646">
        <v>2017</v>
      </c>
      <c r="B5646" t="s">
        <v>53</v>
      </c>
      <c r="C5646" t="s">
        <v>54</v>
      </c>
      <c r="D5646" t="s">
        <v>55</v>
      </c>
      <c r="E5646" t="s">
        <v>93</v>
      </c>
      <c r="F5646" t="s">
        <v>94</v>
      </c>
      <c r="G5646" s="35">
        <v>22498</v>
      </c>
    </row>
    <row r="5647" spans="1:7" x14ac:dyDescent="0.35">
      <c r="A5647">
        <v>2018</v>
      </c>
      <c r="B5647" t="s">
        <v>53</v>
      </c>
      <c r="C5647" t="s">
        <v>54</v>
      </c>
      <c r="D5647" t="s">
        <v>55</v>
      </c>
      <c r="E5647" t="s">
        <v>93</v>
      </c>
      <c r="F5647" t="s">
        <v>94</v>
      </c>
      <c r="G5647" s="35">
        <v>8739</v>
      </c>
    </row>
    <row r="5648" spans="1:7" x14ac:dyDescent="0.35">
      <c r="A5648">
        <v>2000</v>
      </c>
      <c r="B5648" t="s">
        <v>53</v>
      </c>
      <c r="C5648" t="s">
        <v>54</v>
      </c>
      <c r="D5648" t="s">
        <v>55</v>
      </c>
      <c r="E5648" t="s">
        <v>92</v>
      </c>
      <c r="F5648" t="s">
        <v>91</v>
      </c>
    </row>
    <row r="5649" spans="1:6" x14ac:dyDescent="0.35">
      <c r="A5649">
        <v>2001</v>
      </c>
      <c r="B5649" t="s">
        <v>53</v>
      </c>
      <c r="C5649" t="s">
        <v>54</v>
      </c>
      <c r="D5649" t="s">
        <v>55</v>
      </c>
      <c r="E5649" t="s">
        <v>92</v>
      </c>
      <c r="F5649" t="s">
        <v>91</v>
      </c>
    </row>
    <row r="5650" spans="1:6" x14ac:dyDescent="0.35">
      <c r="A5650">
        <v>2002</v>
      </c>
      <c r="B5650" t="s">
        <v>53</v>
      </c>
      <c r="C5650" t="s">
        <v>54</v>
      </c>
      <c r="D5650" t="s">
        <v>55</v>
      </c>
      <c r="E5650" t="s">
        <v>92</v>
      </c>
      <c r="F5650" t="s">
        <v>91</v>
      </c>
    </row>
    <row r="5651" spans="1:6" x14ac:dyDescent="0.35">
      <c r="A5651">
        <v>2003</v>
      </c>
      <c r="B5651" t="s">
        <v>53</v>
      </c>
      <c r="C5651" t="s">
        <v>54</v>
      </c>
      <c r="D5651" t="s">
        <v>55</v>
      </c>
      <c r="E5651" t="s">
        <v>92</v>
      </c>
      <c r="F5651" t="s">
        <v>91</v>
      </c>
    </row>
    <row r="5652" spans="1:6" x14ac:dyDescent="0.35">
      <c r="A5652">
        <v>2004</v>
      </c>
      <c r="B5652" t="s">
        <v>53</v>
      </c>
      <c r="C5652" t="s">
        <v>54</v>
      </c>
      <c r="D5652" t="s">
        <v>55</v>
      </c>
      <c r="E5652" t="s">
        <v>92</v>
      </c>
      <c r="F5652" t="s">
        <v>91</v>
      </c>
    </row>
    <row r="5653" spans="1:6" x14ac:dyDescent="0.35">
      <c r="A5653">
        <v>2005</v>
      </c>
      <c r="B5653" t="s">
        <v>53</v>
      </c>
      <c r="C5653" t="s">
        <v>54</v>
      </c>
      <c r="D5653" t="s">
        <v>55</v>
      </c>
      <c r="E5653" t="s">
        <v>92</v>
      </c>
      <c r="F5653" t="s">
        <v>91</v>
      </c>
    </row>
    <row r="5654" spans="1:6" x14ac:dyDescent="0.35">
      <c r="A5654">
        <v>2006</v>
      </c>
      <c r="B5654" t="s">
        <v>53</v>
      </c>
      <c r="C5654" t="s">
        <v>54</v>
      </c>
      <c r="D5654" t="s">
        <v>55</v>
      </c>
      <c r="E5654" t="s">
        <v>92</v>
      </c>
      <c r="F5654" t="s">
        <v>91</v>
      </c>
    </row>
    <row r="5655" spans="1:6" x14ac:dyDescent="0.35">
      <c r="A5655">
        <v>2007</v>
      </c>
      <c r="B5655" t="s">
        <v>53</v>
      </c>
      <c r="C5655" t="s">
        <v>54</v>
      </c>
      <c r="D5655" t="s">
        <v>55</v>
      </c>
      <c r="E5655" t="s">
        <v>92</v>
      </c>
      <c r="F5655" t="s">
        <v>91</v>
      </c>
    </row>
    <row r="5656" spans="1:6" x14ac:dyDescent="0.35">
      <c r="A5656">
        <v>2008</v>
      </c>
      <c r="B5656" t="s">
        <v>53</v>
      </c>
      <c r="C5656" t="s">
        <v>54</v>
      </c>
      <c r="D5656" t="s">
        <v>55</v>
      </c>
      <c r="E5656" t="s">
        <v>92</v>
      </c>
      <c r="F5656" t="s">
        <v>91</v>
      </c>
    </row>
    <row r="5657" spans="1:6" x14ac:dyDescent="0.35">
      <c r="A5657">
        <v>2009</v>
      </c>
      <c r="B5657" t="s">
        <v>53</v>
      </c>
      <c r="C5657" t="s">
        <v>54</v>
      </c>
      <c r="D5657" t="s">
        <v>55</v>
      </c>
      <c r="E5657" t="s">
        <v>92</v>
      </c>
      <c r="F5657" t="s">
        <v>91</v>
      </c>
    </row>
    <row r="5658" spans="1:6" x14ac:dyDescent="0.35">
      <c r="A5658">
        <v>2010</v>
      </c>
      <c r="B5658" t="s">
        <v>53</v>
      </c>
      <c r="C5658" t="s">
        <v>54</v>
      </c>
      <c r="D5658" t="s">
        <v>55</v>
      </c>
      <c r="E5658" t="s">
        <v>92</v>
      </c>
      <c r="F5658" t="s">
        <v>91</v>
      </c>
    </row>
    <row r="5659" spans="1:6" x14ac:dyDescent="0.35">
      <c r="A5659">
        <v>2011</v>
      </c>
      <c r="B5659" t="s">
        <v>53</v>
      </c>
      <c r="C5659" t="s">
        <v>54</v>
      </c>
      <c r="D5659" t="s">
        <v>55</v>
      </c>
      <c r="E5659" t="s">
        <v>92</v>
      </c>
      <c r="F5659" t="s">
        <v>91</v>
      </c>
    </row>
    <row r="5660" spans="1:6" x14ac:dyDescent="0.35">
      <c r="A5660">
        <v>2012</v>
      </c>
      <c r="B5660" t="s">
        <v>53</v>
      </c>
      <c r="C5660" t="s">
        <v>54</v>
      </c>
      <c r="D5660" t="s">
        <v>55</v>
      </c>
      <c r="E5660" t="s">
        <v>92</v>
      </c>
      <c r="F5660" t="s">
        <v>91</v>
      </c>
    </row>
    <row r="5661" spans="1:6" x14ac:dyDescent="0.35">
      <c r="A5661">
        <v>2013</v>
      </c>
      <c r="B5661" t="s">
        <v>53</v>
      </c>
      <c r="C5661" t="s">
        <v>54</v>
      </c>
      <c r="D5661" t="s">
        <v>55</v>
      </c>
      <c r="E5661" t="s">
        <v>92</v>
      </c>
      <c r="F5661" t="s">
        <v>91</v>
      </c>
    </row>
    <row r="5662" spans="1:6" x14ac:dyDescent="0.35">
      <c r="A5662">
        <v>2014</v>
      </c>
      <c r="B5662" t="s">
        <v>53</v>
      </c>
      <c r="C5662" t="s">
        <v>54</v>
      </c>
      <c r="D5662" t="s">
        <v>55</v>
      </c>
      <c r="E5662" t="s">
        <v>92</v>
      </c>
      <c r="F5662" t="s">
        <v>91</v>
      </c>
    </row>
    <row r="5663" spans="1:6" x14ac:dyDescent="0.35">
      <c r="A5663">
        <v>2015</v>
      </c>
      <c r="B5663" t="s">
        <v>53</v>
      </c>
      <c r="C5663" t="s">
        <v>54</v>
      </c>
      <c r="D5663" t="s">
        <v>55</v>
      </c>
      <c r="E5663" t="s">
        <v>92</v>
      </c>
      <c r="F5663" t="s">
        <v>91</v>
      </c>
    </row>
    <row r="5664" spans="1:6" x14ac:dyDescent="0.35">
      <c r="A5664">
        <v>2016</v>
      </c>
      <c r="B5664" t="s">
        <v>53</v>
      </c>
      <c r="C5664" t="s">
        <v>54</v>
      </c>
      <c r="D5664" t="s">
        <v>55</v>
      </c>
      <c r="E5664" t="s">
        <v>92</v>
      </c>
      <c r="F5664" t="s">
        <v>91</v>
      </c>
    </row>
    <row r="5665" spans="1:6" x14ac:dyDescent="0.35">
      <c r="A5665">
        <v>2017</v>
      </c>
      <c r="B5665" t="s">
        <v>53</v>
      </c>
      <c r="C5665" t="s">
        <v>54</v>
      </c>
      <c r="D5665" t="s">
        <v>55</v>
      </c>
      <c r="E5665" t="s">
        <v>92</v>
      </c>
      <c r="F5665" t="s">
        <v>91</v>
      </c>
    </row>
    <row r="5666" spans="1:6" x14ac:dyDescent="0.35">
      <c r="A5666">
        <v>2018</v>
      </c>
      <c r="B5666" t="s">
        <v>53</v>
      </c>
      <c r="C5666" t="s">
        <v>54</v>
      </c>
      <c r="D5666" t="s">
        <v>55</v>
      </c>
      <c r="E5666" t="s">
        <v>92</v>
      </c>
      <c r="F5666" t="s">
        <v>91</v>
      </c>
    </row>
    <row r="5667" spans="1:6" x14ac:dyDescent="0.35">
      <c r="A5667">
        <v>2000</v>
      </c>
      <c r="B5667" t="s">
        <v>53</v>
      </c>
      <c r="C5667" t="s">
        <v>54</v>
      </c>
      <c r="D5667" t="s">
        <v>55</v>
      </c>
      <c r="E5667" t="s">
        <v>90</v>
      </c>
      <c r="F5667" t="s">
        <v>91</v>
      </c>
    </row>
    <row r="5668" spans="1:6" x14ac:dyDescent="0.35">
      <c r="A5668">
        <v>2001</v>
      </c>
      <c r="B5668" t="s">
        <v>53</v>
      </c>
      <c r="C5668" t="s">
        <v>54</v>
      </c>
      <c r="D5668" t="s">
        <v>55</v>
      </c>
      <c r="E5668" t="s">
        <v>90</v>
      </c>
      <c r="F5668" t="s">
        <v>91</v>
      </c>
    </row>
    <row r="5669" spans="1:6" x14ac:dyDescent="0.35">
      <c r="A5669">
        <v>2002</v>
      </c>
      <c r="B5669" t="s">
        <v>53</v>
      </c>
      <c r="C5669" t="s">
        <v>54</v>
      </c>
      <c r="D5669" t="s">
        <v>55</v>
      </c>
      <c r="E5669" t="s">
        <v>90</v>
      </c>
      <c r="F5669" t="s">
        <v>91</v>
      </c>
    </row>
    <row r="5670" spans="1:6" x14ac:dyDescent="0.35">
      <c r="A5670">
        <v>2003</v>
      </c>
      <c r="B5670" t="s">
        <v>53</v>
      </c>
      <c r="C5670" t="s">
        <v>54</v>
      </c>
      <c r="D5670" t="s">
        <v>55</v>
      </c>
      <c r="E5670" t="s">
        <v>90</v>
      </c>
      <c r="F5670" t="s">
        <v>91</v>
      </c>
    </row>
    <row r="5671" spans="1:6" x14ac:dyDescent="0.35">
      <c r="A5671">
        <v>2004</v>
      </c>
      <c r="B5671" t="s">
        <v>53</v>
      </c>
      <c r="C5671" t="s">
        <v>54</v>
      </c>
      <c r="D5671" t="s">
        <v>55</v>
      </c>
      <c r="E5671" t="s">
        <v>90</v>
      </c>
      <c r="F5671" t="s">
        <v>91</v>
      </c>
    </row>
    <row r="5672" spans="1:6" x14ac:dyDescent="0.35">
      <c r="A5672">
        <v>2005</v>
      </c>
      <c r="B5672" t="s">
        <v>53</v>
      </c>
      <c r="C5672" t="s">
        <v>54</v>
      </c>
      <c r="D5672" t="s">
        <v>55</v>
      </c>
      <c r="E5672" t="s">
        <v>90</v>
      </c>
      <c r="F5672" t="s">
        <v>91</v>
      </c>
    </row>
    <row r="5673" spans="1:6" x14ac:dyDescent="0.35">
      <c r="A5673">
        <v>2006</v>
      </c>
      <c r="B5673" t="s">
        <v>53</v>
      </c>
      <c r="C5673" t="s">
        <v>54</v>
      </c>
      <c r="D5673" t="s">
        <v>55</v>
      </c>
      <c r="E5673" t="s">
        <v>90</v>
      </c>
      <c r="F5673" t="s">
        <v>91</v>
      </c>
    </row>
    <row r="5674" spans="1:6" x14ac:dyDescent="0.35">
      <c r="A5674">
        <v>2007</v>
      </c>
      <c r="B5674" t="s">
        <v>53</v>
      </c>
      <c r="C5674" t="s">
        <v>54</v>
      </c>
      <c r="D5674" t="s">
        <v>55</v>
      </c>
      <c r="E5674" t="s">
        <v>90</v>
      </c>
      <c r="F5674" t="s">
        <v>91</v>
      </c>
    </row>
    <row r="5675" spans="1:6" x14ac:dyDescent="0.35">
      <c r="A5675">
        <v>2008</v>
      </c>
      <c r="B5675" t="s">
        <v>53</v>
      </c>
      <c r="C5675" t="s">
        <v>54</v>
      </c>
      <c r="D5675" t="s">
        <v>55</v>
      </c>
      <c r="E5675" t="s">
        <v>90</v>
      </c>
      <c r="F5675" t="s">
        <v>91</v>
      </c>
    </row>
    <row r="5676" spans="1:6" x14ac:dyDescent="0.35">
      <c r="A5676">
        <v>2009</v>
      </c>
      <c r="B5676" t="s">
        <v>53</v>
      </c>
      <c r="C5676" t="s">
        <v>54</v>
      </c>
      <c r="D5676" t="s">
        <v>55</v>
      </c>
      <c r="E5676" t="s">
        <v>90</v>
      </c>
      <c r="F5676" t="s">
        <v>91</v>
      </c>
    </row>
    <row r="5677" spans="1:6" x14ac:dyDescent="0.35">
      <c r="A5677">
        <v>2010</v>
      </c>
      <c r="B5677" t="s">
        <v>53</v>
      </c>
      <c r="C5677" t="s">
        <v>54</v>
      </c>
      <c r="D5677" t="s">
        <v>55</v>
      </c>
      <c r="E5677" t="s">
        <v>90</v>
      </c>
      <c r="F5677" t="s">
        <v>91</v>
      </c>
    </row>
    <row r="5678" spans="1:6" x14ac:dyDescent="0.35">
      <c r="A5678">
        <v>2011</v>
      </c>
      <c r="B5678" t="s">
        <v>53</v>
      </c>
      <c r="C5678" t="s">
        <v>54</v>
      </c>
      <c r="D5678" t="s">
        <v>55</v>
      </c>
      <c r="E5678" t="s">
        <v>90</v>
      </c>
      <c r="F5678" t="s">
        <v>91</v>
      </c>
    </row>
    <row r="5679" spans="1:6" x14ac:dyDescent="0.35">
      <c r="A5679">
        <v>2012</v>
      </c>
      <c r="B5679" t="s">
        <v>53</v>
      </c>
      <c r="C5679" t="s">
        <v>54</v>
      </c>
      <c r="D5679" t="s">
        <v>55</v>
      </c>
      <c r="E5679" t="s">
        <v>90</v>
      </c>
      <c r="F5679" t="s">
        <v>91</v>
      </c>
    </row>
    <row r="5680" spans="1:6" x14ac:dyDescent="0.35">
      <c r="A5680">
        <v>2013</v>
      </c>
      <c r="B5680" t="s">
        <v>53</v>
      </c>
      <c r="C5680" t="s">
        <v>54</v>
      </c>
      <c r="D5680" t="s">
        <v>55</v>
      </c>
      <c r="E5680" t="s">
        <v>90</v>
      </c>
      <c r="F5680" t="s">
        <v>91</v>
      </c>
    </row>
    <row r="5681" spans="1:7" x14ac:dyDescent="0.35">
      <c r="A5681">
        <v>2014</v>
      </c>
      <c r="B5681" t="s">
        <v>53</v>
      </c>
      <c r="C5681" t="s">
        <v>54</v>
      </c>
      <c r="D5681" t="s">
        <v>55</v>
      </c>
      <c r="E5681" t="s">
        <v>90</v>
      </c>
      <c r="F5681" t="s">
        <v>91</v>
      </c>
    </row>
    <row r="5682" spans="1:7" x14ac:dyDescent="0.35">
      <c r="A5682">
        <v>2015</v>
      </c>
      <c r="B5682" t="s">
        <v>53</v>
      </c>
      <c r="C5682" t="s">
        <v>54</v>
      </c>
      <c r="D5682" t="s">
        <v>55</v>
      </c>
      <c r="E5682" t="s">
        <v>90</v>
      </c>
      <c r="F5682" t="s">
        <v>91</v>
      </c>
    </row>
    <row r="5683" spans="1:7" x14ac:dyDescent="0.35">
      <c r="A5683">
        <v>2016</v>
      </c>
      <c r="B5683" t="s">
        <v>53</v>
      </c>
      <c r="C5683" t="s">
        <v>54</v>
      </c>
      <c r="D5683" t="s">
        <v>55</v>
      </c>
      <c r="E5683" t="s">
        <v>90</v>
      </c>
      <c r="F5683" t="s">
        <v>91</v>
      </c>
    </row>
    <row r="5684" spans="1:7" x14ac:dyDescent="0.35">
      <c r="A5684">
        <v>2017</v>
      </c>
      <c r="B5684" t="s">
        <v>53</v>
      </c>
      <c r="C5684" t="s">
        <v>54</v>
      </c>
      <c r="D5684" t="s">
        <v>55</v>
      </c>
      <c r="E5684" t="s">
        <v>90</v>
      </c>
      <c r="F5684" t="s">
        <v>91</v>
      </c>
    </row>
    <row r="5685" spans="1:7" x14ac:dyDescent="0.35">
      <c r="A5685">
        <v>2018</v>
      </c>
      <c r="B5685" t="s">
        <v>53</v>
      </c>
      <c r="C5685" t="s">
        <v>54</v>
      </c>
      <c r="D5685" t="s">
        <v>55</v>
      </c>
      <c r="E5685" t="s">
        <v>90</v>
      </c>
      <c r="F5685" t="s">
        <v>91</v>
      </c>
    </row>
    <row r="5686" spans="1:7" x14ac:dyDescent="0.35">
      <c r="A5686">
        <v>2000</v>
      </c>
      <c r="B5686" t="s">
        <v>53</v>
      </c>
      <c r="C5686" t="s">
        <v>54</v>
      </c>
      <c r="D5686" t="s">
        <v>55</v>
      </c>
      <c r="E5686" t="s">
        <v>98</v>
      </c>
      <c r="F5686" t="s">
        <v>11</v>
      </c>
      <c r="G5686" s="35">
        <v>10</v>
      </c>
    </row>
    <row r="5687" spans="1:7" x14ac:dyDescent="0.35">
      <c r="A5687">
        <v>2001</v>
      </c>
      <c r="B5687" t="s">
        <v>53</v>
      </c>
      <c r="C5687" t="s">
        <v>54</v>
      </c>
      <c r="D5687" t="s">
        <v>55</v>
      </c>
      <c r="E5687" t="s">
        <v>98</v>
      </c>
      <c r="F5687" t="s">
        <v>11</v>
      </c>
      <c r="G5687" s="35">
        <v>37</v>
      </c>
    </row>
    <row r="5688" spans="1:7" x14ac:dyDescent="0.35">
      <c r="A5688">
        <v>2002</v>
      </c>
      <c r="B5688" t="s">
        <v>53</v>
      </c>
      <c r="C5688" t="s">
        <v>54</v>
      </c>
      <c r="D5688" t="s">
        <v>55</v>
      </c>
      <c r="E5688" t="s">
        <v>98</v>
      </c>
      <c r="F5688" t="s">
        <v>11</v>
      </c>
      <c r="G5688" s="35">
        <v>16</v>
      </c>
    </row>
    <row r="5689" spans="1:7" x14ac:dyDescent="0.35">
      <c r="A5689">
        <v>2003</v>
      </c>
      <c r="B5689" t="s">
        <v>53</v>
      </c>
      <c r="C5689" t="s">
        <v>54</v>
      </c>
      <c r="D5689" t="s">
        <v>55</v>
      </c>
      <c r="E5689" t="s">
        <v>98</v>
      </c>
      <c r="F5689" t="s">
        <v>11</v>
      </c>
      <c r="G5689" s="35">
        <v>3</v>
      </c>
    </row>
    <row r="5690" spans="1:7" x14ac:dyDescent="0.35">
      <c r="A5690">
        <v>2004</v>
      </c>
      <c r="B5690" t="s">
        <v>53</v>
      </c>
      <c r="C5690" t="s">
        <v>54</v>
      </c>
      <c r="D5690" t="s">
        <v>55</v>
      </c>
      <c r="E5690" t="s">
        <v>98</v>
      </c>
      <c r="F5690" t="s">
        <v>11</v>
      </c>
      <c r="G5690" s="35">
        <v>143</v>
      </c>
    </row>
    <row r="5691" spans="1:7" x14ac:dyDescent="0.35">
      <c r="A5691">
        <v>2005</v>
      </c>
      <c r="B5691" t="s">
        <v>53</v>
      </c>
      <c r="C5691" t="s">
        <v>54</v>
      </c>
      <c r="D5691" t="s">
        <v>55</v>
      </c>
      <c r="E5691" t="s">
        <v>98</v>
      </c>
      <c r="F5691" t="s">
        <v>11</v>
      </c>
      <c r="G5691" s="35">
        <v>104</v>
      </c>
    </row>
    <row r="5692" spans="1:7" x14ac:dyDescent="0.35">
      <c r="A5692">
        <v>2006</v>
      </c>
      <c r="B5692" t="s">
        <v>53</v>
      </c>
      <c r="C5692" t="s">
        <v>54</v>
      </c>
      <c r="D5692" t="s">
        <v>55</v>
      </c>
      <c r="E5692" t="s">
        <v>98</v>
      </c>
      <c r="F5692" t="s">
        <v>11</v>
      </c>
      <c r="G5692" s="35">
        <v>53</v>
      </c>
    </row>
    <row r="5693" spans="1:7" x14ac:dyDescent="0.35">
      <c r="A5693">
        <v>2007</v>
      </c>
      <c r="B5693" t="s">
        <v>53</v>
      </c>
      <c r="C5693" t="s">
        <v>54</v>
      </c>
      <c r="D5693" t="s">
        <v>55</v>
      </c>
      <c r="E5693" t="s">
        <v>98</v>
      </c>
      <c r="F5693" t="s">
        <v>11</v>
      </c>
      <c r="G5693" s="35">
        <v>104</v>
      </c>
    </row>
    <row r="5694" spans="1:7" x14ac:dyDescent="0.35">
      <c r="A5694">
        <v>2008</v>
      </c>
      <c r="B5694" t="s">
        <v>53</v>
      </c>
      <c r="C5694" t="s">
        <v>54</v>
      </c>
      <c r="D5694" t="s">
        <v>55</v>
      </c>
      <c r="E5694" t="s">
        <v>98</v>
      </c>
      <c r="F5694" t="s">
        <v>11</v>
      </c>
      <c r="G5694" s="35">
        <v>338</v>
      </c>
    </row>
    <row r="5695" spans="1:7" x14ac:dyDescent="0.35">
      <c r="A5695">
        <v>2009</v>
      </c>
      <c r="B5695" t="s">
        <v>53</v>
      </c>
      <c r="C5695" t="s">
        <v>54</v>
      </c>
      <c r="D5695" t="s">
        <v>55</v>
      </c>
      <c r="E5695" t="s">
        <v>98</v>
      </c>
      <c r="F5695" t="s">
        <v>11</v>
      </c>
      <c r="G5695" s="35">
        <v>261</v>
      </c>
    </row>
    <row r="5696" spans="1:7" x14ac:dyDescent="0.35">
      <c r="A5696">
        <v>2010</v>
      </c>
      <c r="B5696" t="s">
        <v>53</v>
      </c>
      <c r="C5696" t="s">
        <v>54</v>
      </c>
      <c r="D5696" t="s">
        <v>55</v>
      </c>
      <c r="E5696" t="s">
        <v>98</v>
      </c>
      <c r="F5696" t="s">
        <v>11</v>
      </c>
      <c r="G5696" s="35">
        <v>93</v>
      </c>
    </row>
    <row r="5697" spans="1:7" x14ac:dyDescent="0.35">
      <c r="A5697">
        <v>2011</v>
      </c>
      <c r="B5697" t="s">
        <v>53</v>
      </c>
      <c r="C5697" t="s">
        <v>54</v>
      </c>
      <c r="D5697" t="s">
        <v>55</v>
      </c>
      <c r="E5697" t="s">
        <v>98</v>
      </c>
      <c r="F5697" t="s">
        <v>11</v>
      </c>
      <c r="G5697" s="35">
        <v>0</v>
      </c>
    </row>
    <row r="5698" spans="1:7" x14ac:dyDescent="0.35">
      <c r="A5698">
        <v>2012</v>
      </c>
      <c r="B5698" t="s">
        <v>53</v>
      </c>
      <c r="C5698" t="s">
        <v>54</v>
      </c>
      <c r="D5698" t="s">
        <v>55</v>
      </c>
      <c r="E5698" t="s">
        <v>98</v>
      </c>
      <c r="F5698" t="s">
        <v>11</v>
      </c>
      <c r="G5698" s="35">
        <v>2</v>
      </c>
    </row>
    <row r="5699" spans="1:7" x14ac:dyDescent="0.35">
      <c r="A5699">
        <v>2013</v>
      </c>
      <c r="B5699" t="s">
        <v>53</v>
      </c>
      <c r="C5699" t="s">
        <v>54</v>
      </c>
      <c r="D5699" t="s">
        <v>55</v>
      </c>
      <c r="E5699" t="s">
        <v>98</v>
      </c>
      <c r="F5699" t="s">
        <v>11</v>
      </c>
      <c r="G5699" s="35">
        <v>475</v>
      </c>
    </row>
    <row r="5700" spans="1:7" x14ac:dyDescent="0.35">
      <c r="A5700">
        <v>2014</v>
      </c>
      <c r="B5700" t="s">
        <v>53</v>
      </c>
      <c r="C5700" t="s">
        <v>54</v>
      </c>
      <c r="D5700" t="s">
        <v>55</v>
      </c>
      <c r="E5700" t="s">
        <v>98</v>
      </c>
      <c r="F5700" t="s">
        <v>11</v>
      </c>
      <c r="G5700" s="35">
        <v>15</v>
      </c>
    </row>
    <row r="5701" spans="1:7" x14ac:dyDescent="0.35">
      <c r="A5701">
        <v>2015</v>
      </c>
      <c r="B5701" t="s">
        <v>53</v>
      </c>
      <c r="C5701" t="s">
        <v>54</v>
      </c>
      <c r="D5701" t="s">
        <v>55</v>
      </c>
      <c r="E5701" t="s">
        <v>98</v>
      </c>
      <c r="F5701" t="s">
        <v>11</v>
      </c>
      <c r="G5701" s="35">
        <v>0</v>
      </c>
    </row>
    <row r="5702" spans="1:7" x14ac:dyDescent="0.35">
      <c r="A5702">
        <v>2016</v>
      </c>
      <c r="B5702" t="s">
        <v>53</v>
      </c>
      <c r="C5702" t="s">
        <v>54</v>
      </c>
      <c r="D5702" t="s">
        <v>55</v>
      </c>
      <c r="E5702" t="s">
        <v>98</v>
      </c>
      <c r="F5702" t="s">
        <v>11</v>
      </c>
      <c r="G5702" s="35">
        <v>134</v>
      </c>
    </row>
    <row r="5703" spans="1:7" x14ac:dyDescent="0.35">
      <c r="A5703">
        <v>2017</v>
      </c>
      <c r="B5703" t="s">
        <v>53</v>
      </c>
      <c r="C5703" t="s">
        <v>54</v>
      </c>
      <c r="D5703" t="s">
        <v>55</v>
      </c>
      <c r="E5703" t="s">
        <v>98</v>
      </c>
      <c r="F5703" t="s">
        <v>11</v>
      </c>
      <c r="G5703" s="35">
        <v>10</v>
      </c>
    </row>
    <row r="5704" spans="1:7" x14ac:dyDescent="0.35">
      <c r="A5704">
        <v>2018</v>
      </c>
      <c r="B5704" t="s">
        <v>53</v>
      </c>
      <c r="C5704" t="s">
        <v>54</v>
      </c>
      <c r="D5704" t="s">
        <v>55</v>
      </c>
      <c r="E5704" t="s">
        <v>98</v>
      </c>
      <c r="F5704" t="s">
        <v>11</v>
      </c>
      <c r="G5704" s="35">
        <v>125</v>
      </c>
    </row>
    <row r="5705" spans="1:7" x14ac:dyDescent="0.35">
      <c r="A5705">
        <v>2000</v>
      </c>
      <c r="B5705" t="s">
        <v>53</v>
      </c>
      <c r="C5705" t="s">
        <v>54</v>
      </c>
      <c r="D5705" t="s">
        <v>55</v>
      </c>
      <c r="E5705" t="s">
        <v>85</v>
      </c>
      <c r="F5705" t="s">
        <v>86</v>
      </c>
      <c r="G5705" s="35">
        <v>44630</v>
      </c>
    </row>
    <row r="5706" spans="1:7" x14ac:dyDescent="0.35">
      <c r="A5706">
        <v>2001</v>
      </c>
      <c r="B5706" t="s">
        <v>53</v>
      </c>
      <c r="C5706" t="s">
        <v>54</v>
      </c>
      <c r="D5706" t="s">
        <v>55</v>
      </c>
      <c r="E5706" t="s">
        <v>85</v>
      </c>
      <c r="F5706" t="s">
        <v>86</v>
      </c>
      <c r="G5706" s="35">
        <v>56402</v>
      </c>
    </row>
    <row r="5707" spans="1:7" x14ac:dyDescent="0.35">
      <c r="A5707">
        <v>2002</v>
      </c>
      <c r="B5707" t="s">
        <v>53</v>
      </c>
      <c r="C5707" t="s">
        <v>54</v>
      </c>
      <c r="D5707" t="s">
        <v>55</v>
      </c>
      <c r="E5707" t="s">
        <v>85</v>
      </c>
      <c r="F5707" t="s">
        <v>86</v>
      </c>
      <c r="G5707" s="35">
        <v>48350</v>
      </c>
    </row>
    <row r="5708" spans="1:7" x14ac:dyDescent="0.35">
      <c r="A5708">
        <v>2003</v>
      </c>
      <c r="B5708" t="s">
        <v>53</v>
      </c>
      <c r="C5708" t="s">
        <v>54</v>
      </c>
      <c r="D5708" t="s">
        <v>55</v>
      </c>
      <c r="E5708" t="s">
        <v>85</v>
      </c>
      <c r="F5708" t="s">
        <v>86</v>
      </c>
      <c r="G5708" s="35">
        <v>23675</v>
      </c>
    </row>
    <row r="5709" spans="1:7" x14ac:dyDescent="0.35">
      <c r="A5709">
        <v>2004</v>
      </c>
      <c r="B5709" t="s">
        <v>53</v>
      </c>
      <c r="C5709" t="s">
        <v>54</v>
      </c>
      <c r="D5709" t="s">
        <v>55</v>
      </c>
      <c r="E5709" t="s">
        <v>85</v>
      </c>
      <c r="F5709" t="s">
        <v>86</v>
      </c>
      <c r="G5709" s="35">
        <v>27600</v>
      </c>
    </row>
    <row r="5710" spans="1:7" x14ac:dyDescent="0.35">
      <c r="A5710">
        <v>2005</v>
      </c>
      <c r="B5710" t="s">
        <v>53</v>
      </c>
      <c r="C5710" t="s">
        <v>54</v>
      </c>
      <c r="D5710" t="s">
        <v>55</v>
      </c>
      <c r="E5710" t="s">
        <v>85</v>
      </c>
      <c r="F5710" t="s">
        <v>86</v>
      </c>
      <c r="G5710" s="35">
        <v>37715</v>
      </c>
    </row>
    <row r="5711" spans="1:7" x14ac:dyDescent="0.35">
      <c r="A5711">
        <v>2006</v>
      </c>
      <c r="B5711" t="s">
        <v>53</v>
      </c>
      <c r="C5711" t="s">
        <v>54</v>
      </c>
      <c r="D5711" t="s">
        <v>55</v>
      </c>
      <c r="E5711" t="s">
        <v>85</v>
      </c>
      <c r="F5711" t="s">
        <v>86</v>
      </c>
      <c r="G5711" s="35">
        <v>34910</v>
      </c>
    </row>
    <row r="5712" spans="1:7" x14ac:dyDescent="0.35">
      <c r="A5712">
        <v>2007</v>
      </c>
      <c r="B5712" t="s">
        <v>53</v>
      </c>
      <c r="C5712" t="s">
        <v>54</v>
      </c>
      <c r="D5712" t="s">
        <v>55</v>
      </c>
      <c r="E5712" t="s">
        <v>85</v>
      </c>
      <c r="F5712" t="s">
        <v>86</v>
      </c>
      <c r="G5712" s="35">
        <v>37700</v>
      </c>
    </row>
    <row r="5713" spans="1:7" x14ac:dyDescent="0.35">
      <c r="A5713">
        <v>2008</v>
      </c>
      <c r="B5713" t="s">
        <v>53</v>
      </c>
      <c r="C5713" t="s">
        <v>54</v>
      </c>
      <c r="D5713" t="s">
        <v>55</v>
      </c>
      <c r="E5713" t="s">
        <v>85</v>
      </c>
      <c r="F5713" t="s">
        <v>86</v>
      </c>
      <c r="G5713" s="35">
        <v>48125</v>
      </c>
    </row>
    <row r="5714" spans="1:7" x14ac:dyDescent="0.35">
      <c r="A5714">
        <v>2009</v>
      </c>
      <c r="B5714" t="s">
        <v>53</v>
      </c>
      <c r="C5714" t="s">
        <v>54</v>
      </c>
      <c r="D5714" t="s">
        <v>55</v>
      </c>
      <c r="E5714" t="s">
        <v>85</v>
      </c>
      <c r="F5714" t="s">
        <v>86</v>
      </c>
      <c r="G5714" s="35">
        <v>34640</v>
      </c>
    </row>
    <row r="5715" spans="1:7" x14ac:dyDescent="0.35">
      <c r="A5715">
        <v>2010</v>
      </c>
      <c r="B5715" t="s">
        <v>53</v>
      </c>
      <c r="C5715" t="s">
        <v>54</v>
      </c>
      <c r="D5715" t="s">
        <v>55</v>
      </c>
      <c r="E5715" t="s">
        <v>85</v>
      </c>
      <c r="F5715" t="s">
        <v>86</v>
      </c>
      <c r="G5715" s="35">
        <v>30800</v>
      </c>
    </row>
    <row r="5716" spans="1:7" x14ac:dyDescent="0.35">
      <c r="A5716">
        <v>2011</v>
      </c>
      <c r="B5716" t="s">
        <v>53</v>
      </c>
      <c r="C5716" t="s">
        <v>54</v>
      </c>
      <c r="D5716" t="s">
        <v>55</v>
      </c>
      <c r="E5716" t="s">
        <v>85</v>
      </c>
      <c r="F5716" t="s">
        <v>86</v>
      </c>
      <c r="G5716" s="35">
        <v>33800</v>
      </c>
    </row>
    <row r="5717" spans="1:7" x14ac:dyDescent="0.35">
      <c r="A5717">
        <v>2012</v>
      </c>
      <c r="B5717" t="s">
        <v>53</v>
      </c>
      <c r="C5717" t="s">
        <v>54</v>
      </c>
      <c r="D5717" t="s">
        <v>55</v>
      </c>
      <c r="E5717" t="s">
        <v>85</v>
      </c>
      <c r="F5717" t="s">
        <v>86</v>
      </c>
      <c r="G5717" s="35">
        <v>11100</v>
      </c>
    </row>
    <row r="5718" spans="1:7" x14ac:dyDescent="0.35">
      <c r="A5718">
        <v>2013</v>
      </c>
      <c r="B5718" t="s">
        <v>53</v>
      </c>
      <c r="C5718" t="s">
        <v>54</v>
      </c>
      <c r="D5718" t="s">
        <v>55</v>
      </c>
      <c r="E5718" t="s">
        <v>85</v>
      </c>
      <c r="F5718" t="s">
        <v>86</v>
      </c>
      <c r="G5718" s="35">
        <v>0</v>
      </c>
    </row>
    <row r="5719" spans="1:7" x14ac:dyDescent="0.35">
      <c r="A5719">
        <v>2014</v>
      </c>
      <c r="B5719" t="s">
        <v>53</v>
      </c>
      <c r="C5719" t="s">
        <v>54</v>
      </c>
      <c r="D5719" t="s">
        <v>55</v>
      </c>
      <c r="E5719" t="s">
        <v>85</v>
      </c>
      <c r="F5719" t="s">
        <v>86</v>
      </c>
      <c r="G5719" s="35">
        <v>46775</v>
      </c>
    </row>
    <row r="5720" spans="1:7" x14ac:dyDescent="0.35">
      <c r="A5720">
        <v>2015</v>
      </c>
      <c r="B5720" t="s">
        <v>53</v>
      </c>
      <c r="C5720" t="s">
        <v>54</v>
      </c>
      <c r="D5720" t="s">
        <v>55</v>
      </c>
      <c r="E5720" t="s">
        <v>85</v>
      </c>
      <c r="F5720" t="s">
        <v>86</v>
      </c>
      <c r="G5720" s="35">
        <v>41500</v>
      </c>
    </row>
    <row r="5721" spans="1:7" x14ac:dyDescent="0.35">
      <c r="A5721">
        <v>2016</v>
      </c>
      <c r="B5721" t="s">
        <v>53</v>
      </c>
      <c r="C5721" t="s">
        <v>54</v>
      </c>
      <c r="D5721" t="s">
        <v>55</v>
      </c>
      <c r="E5721" t="s">
        <v>85</v>
      </c>
      <c r="F5721" t="s">
        <v>86</v>
      </c>
      <c r="G5721" s="35">
        <v>50275</v>
      </c>
    </row>
    <row r="5722" spans="1:7" x14ac:dyDescent="0.35">
      <c r="A5722">
        <v>2017</v>
      </c>
      <c r="B5722" t="s">
        <v>53</v>
      </c>
      <c r="C5722" t="s">
        <v>54</v>
      </c>
      <c r="D5722" t="s">
        <v>55</v>
      </c>
      <c r="E5722" t="s">
        <v>85</v>
      </c>
      <c r="F5722" t="s">
        <v>86</v>
      </c>
      <c r="G5722" s="35">
        <v>5600</v>
      </c>
    </row>
    <row r="5723" spans="1:7" x14ac:dyDescent="0.35">
      <c r="A5723">
        <v>2018</v>
      </c>
      <c r="B5723" t="s">
        <v>53</v>
      </c>
      <c r="C5723" t="s">
        <v>54</v>
      </c>
      <c r="D5723" t="s">
        <v>55</v>
      </c>
      <c r="E5723" t="s">
        <v>85</v>
      </c>
      <c r="F5723" t="s">
        <v>86</v>
      </c>
      <c r="G5723" s="35">
        <v>91035</v>
      </c>
    </row>
    <row r="5724" spans="1:7" x14ac:dyDescent="0.35">
      <c r="A5724">
        <v>2000</v>
      </c>
      <c r="B5724" t="s">
        <v>53</v>
      </c>
      <c r="C5724" t="s">
        <v>54</v>
      </c>
      <c r="D5724" t="s">
        <v>55</v>
      </c>
      <c r="E5724" t="s">
        <v>97</v>
      </c>
      <c r="F5724" t="s">
        <v>86</v>
      </c>
      <c r="G5724" s="35">
        <v>675</v>
      </c>
    </row>
    <row r="5725" spans="1:7" x14ac:dyDescent="0.35">
      <c r="A5725">
        <v>2001</v>
      </c>
      <c r="B5725" t="s">
        <v>53</v>
      </c>
      <c r="C5725" t="s">
        <v>54</v>
      </c>
      <c r="D5725" t="s">
        <v>55</v>
      </c>
      <c r="E5725" t="s">
        <v>97</v>
      </c>
      <c r="F5725" t="s">
        <v>86</v>
      </c>
      <c r="G5725" s="35">
        <v>2075</v>
      </c>
    </row>
    <row r="5726" spans="1:7" x14ac:dyDescent="0.35">
      <c r="A5726">
        <v>2002</v>
      </c>
      <c r="B5726" t="s">
        <v>53</v>
      </c>
      <c r="C5726" t="s">
        <v>54</v>
      </c>
      <c r="D5726" t="s">
        <v>55</v>
      </c>
      <c r="E5726" t="s">
        <v>97</v>
      </c>
      <c r="F5726" t="s">
        <v>86</v>
      </c>
      <c r="G5726" s="35">
        <v>21050</v>
      </c>
    </row>
    <row r="5727" spans="1:7" x14ac:dyDescent="0.35">
      <c r="A5727">
        <v>2003</v>
      </c>
      <c r="B5727" t="s">
        <v>53</v>
      </c>
      <c r="C5727" t="s">
        <v>54</v>
      </c>
      <c r="D5727" t="s">
        <v>55</v>
      </c>
      <c r="E5727" t="s">
        <v>97</v>
      </c>
      <c r="F5727" t="s">
        <v>86</v>
      </c>
      <c r="G5727" s="35">
        <v>1750</v>
      </c>
    </row>
    <row r="5728" spans="1:7" x14ac:dyDescent="0.35">
      <c r="A5728">
        <v>2004</v>
      </c>
      <c r="B5728" t="s">
        <v>53</v>
      </c>
      <c r="C5728" t="s">
        <v>54</v>
      </c>
      <c r="D5728" t="s">
        <v>55</v>
      </c>
      <c r="E5728" t="s">
        <v>97</v>
      </c>
      <c r="F5728" t="s">
        <v>86</v>
      </c>
      <c r="G5728" s="35">
        <v>2150</v>
      </c>
    </row>
    <row r="5729" spans="1:7" x14ac:dyDescent="0.35">
      <c r="A5729">
        <v>2005</v>
      </c>
      <c r="B5729" t="s">
        <v>53</v>
      </c>
      <c r="C5729" t="s">
        <v>54</v>
      </c>
      <c r="D5729" t="s">
        <v>55</v>
      </c>
      <c r="E5729" t="s">
        <v>97</v>
      </c>
      <c r="F5729" t="s">
        <v>86</v>
      </c>
      <c r="G5729" s="35">
        <v>2505</v>
      </c>
    </row>
    <row r="5730" spans="1:7" x14ac:dyDescent="0.35">
      <c r="A5730">
        <v>2006</v>
      </c>
      <c r="B5730" t="s">
        <v>53</v>
      </c>
      <c r="C5730" t="s">
        <v>54</v>
      </c>
      <c r="D5730" t="s">
        <v>55</v>
      </c>
      <c r="E5730" t="s">
        <v>97</v>
      </c>
      <c r="F5730" t="s">
        <v>86</v>
      </c>
      <c r="G5730" s="35">
        <v>800</v>
      </c>
    </row>
    <row r="5731" spans="1:7" x14ac:dyDescent="0.35">
      <c r="A5731">
        <v>2007</v>
      </c>
      <c r="B5731" t="s">
        <v>53</v>
      </c>
      <c r="C5731" t="s">
        <v>54</v>
      </c>
      <c r="D5731" t="s">
        <v>55</v>
      </c>
      <c r="E5731" t="s">
        <v>97</v>
      </c>
      <c r="F5731" t="s">
        <v>86</v>
      </c>
      <c r="G5731" s="35">
        <v>4050</v>
      </c>
    </row>
    <row r="5732" spans="1:7" x14ac:dyDescent="0.35">
      <c r="A5732">
        <v>2008</v>
      </c>
      <c r="B5732" t="s">
        <v>53</v>
      </c>
      <c r="C5732" t="s">
        <v>54</v>
      </c>
      <c r="D5732" t="s">
        <v>55</v>
      </c>
      <c r="E5732" t="s">
        <v>97</v>
      </c>
      <c r="F5732" t="s">
        <v>86</v>
      </c>
      <c r="G5732" s="35">
        <v>5800</v>
      </c>
    </row>
    <row r="5733" spans="1:7" x14ac:dyDescent="0.35">
      <c r="A5733">
        <v>2009</v>
      </c>
      <c r="B5733" t="s">
        <v>53</v>
      </c>
      <c r="C5733" t="s">
        <v>54</v>
      </c>
      <c r="D5733" t="s">
        <v>55</v>
      </c>
      <c r="E5733" t="s">
        <v>97</v>
      </c>
      <c r="F5733" t="s">
        <v>86</v>
      </c>
      <c r="G5733" s="35">
        <v>20850</v>
      </c>
    </row>
    <row r="5734" spans="1:7" x14ac:dyDescent="0.35">
      <c r="A5734">
        <v>2010</v>
      </c>
      <c r="B5734" t="s">
        <v>53</v>
      </c>
      <c r="C5734" t="s">
        <v>54</v>
      </c>
      <c r="D5734" t="s">
        <v>55</v>
      </c>
      <c r="E5734" t="s">
        <v>97</v>
      </c>
      <c r="F5734" t="s">
        <v>86</v>
      </c>
      <c r="G5734" s="35">
        <v>20600</v>
      </c>
    </row>
    <row r="5735" spans="1:7" x14ac:dyDescent="0.35">
      <c r="A5735">
        <v>2011</v>
      </c>
      <c r="B5735" t="s">
        <v>53</v>
      </c>
      <c r="C5735" t="s">
        <v>54</v>
      </c>
      <c r="D5735" t="s">
        <v>55</v>
      </c>
      <c r="E5735" t="s">
        <v>97</v>
      </c>
      <c r="F5735" t="s">
        <v>86</v>
      </c>
      <c r="G5735" s="35">
        <v>21200</v>
      </c>
    </row>
    <row r="5736" spans="1:7" x14ac:dyDescent="0.35">
      <c r="A5736">
        <v>2012</v>
      </c>
      <c r="B5736" t="s">
        <v>53</v>
      </c>
      <c r="C5736" t="s">
        <v>54</v>
      </c>
      <c r="D5736" t="s">
        <v>55</v>
      </c>
      <c r="E5736" t="s">
        <v>97</v>
      </c>
      <c r="F5736" t="s">
        <v>86</v>
      </c>
      <c r="G5736" s="35">
        <v>4030</v>
      </c>
    </row>
    <row r="5737" spans="1:7" x14ac:dyDescent="0.35">
      <c r="A5737">
        <v>2013</v>
      </c>
      <c r="B5737" t="s">
        <v>53</v>
      </c>
      <c r="C5737" t="s">
        <v>54</v>
      </c>
      <c r="D5737" t="s">
        <v>55</v>
      </c>
      <c r="E5737" t="s">
        <v>97</v>
      </c>
      <c r="F5737" t="s">
        <v>86</v>
      </c>
      <c r="G5737" s="35">
        <v>18920</v>
      </c>
    </row>
    <row r="5738" spans="1:7" x14ac:dyDescent="0.35">
      <c r="A5738">
        <v>2014</v>
      </c>
      <c r="B5738" t="s">
        <v>53</v>
      </c>
      <c r="C5738" t="s">
        <v>54</v>
      </c>
      <c r="D5738" t="s">
        <v>55</v>
      </c>
      <c r="E5738" t="s">
        <v>97</v>
      </c>
      <c r="F5738" t="s">
        <v>86</v>
      </c>
      <c r="G5738" s="35">
        <v>16560</v>
      </c>
    </row>
    <row r="5739" spans="1:7" x14ac:dyDescent="0.35">
      <c r="A5739">
        <v>2015</v>
      </c>
      <c r="B5739" t="s">
        <v>53</v>
      </c>
      <c r="C5739" t="s">
        <v>54</v>
      </c>
      <c r="D5739" t="s">
        <v>55</v>
      </c>
      <c r="E5739" t="s">
        <v>97</v>
      </c>
      <c r="F5739" t="s">
        <v>86</v>
      </c>
      <c r="G5739" s="35">
        <v>1000</v>
      </c>
    </row>
    <row r="5740" spans="1:7" x14ac:dyDescent="0.35">
      <c r="A5740">
        <v>2016</v>
      </c>
      <c r="B5740" t="s">
        <v>53</v>
      </c>
      <c r="C5740" t="s">
        <v>54</v>
      </c>
      <c r="D5740" t="s">
        <v>55</v>
      </c>
      <c r="E5740" t="s">
        <v>97</v>
      </c>
      <c r="F5740" t="s">
        <v>86</v>
      </c>
      <c r="G5740" s="35">
        <v>3375</v>
      </c>
    </row>
    <row r="5741" spans="1:7" x14ac:dyDescent="0.35">
      <c r="A5741">
        <v>2017</v>
      </c>
      <c r="B5741" t="s">
        <v>53</v>
      </c>
      <c r="C5741" t="s">
        <v>54</v>
      </c>
      <c r="D5741" t="s">
        <v>55</v>
      </c>
      <c r="E5741" t="s">
        <v>97</v>
      </c>
      <c r="F5741" t="s">
        <v>87</v>
      </c>
      <c r="G5741" s="35">
        <v>4500</v>
      </c>
    </row>
    <row r="5742" spans="1:7" x14ac:dyDescent="0.35">
      <c r="A5742">
        <v>2018</v>
      </c>
      <c r="B5742" t="s">
        <v>53</v>
      </c>
      <c r="C5742" t="s">
        <v>54</v>
      </c>
      <c r="D5742" t="s">
        <v>55</v>
      </c>
      <c r="E5742" t="s">
        <v>97</v>
      </c>
      <c r="F5742" t="s">
        <v>87</v>
      </c>
      <c r="G5742" s="35">
        <v>9640</v>
      </c>
    </row>
    <row r="5743" spans="1:7" x14ac:dyDescent="0.35">
      <c r="A5743">
        <v>2000</v>
      </c>
      <c r="B5743" t="s">
        <v>53</v>
      </c>
      <c r="C5743" t="s">
        <v>54</v>
      </c>
      <c r="D5743" t="s">
        <v>55</v>
      </c>
      <c r="E5743" t="s">
        <v>10</v>
      </c>
      <c r="F5743" t="s">
        <v>11</v>
      </c>
      <c r="G5743" s="35">
        <v>1330</v>
      </c>
    </row>
    <row r="5744" spans="1:7" x14ac:dyDescent="0.35">
      <c r="A5744">
        <v>2001</v>
      </c>
      <c r="B5744" t="s">
        <v>53</v>
      </c>
      <c r="C5744" t="s">
        <v>54</v>
      </c>
      <c r="D5744" t="s">
        <v>55</v>
      </c>
      <c r="E5744" t="s">
        <v>10</v>
      </c>
      <c r="F5744" t="s">
        <v>11</v>
      </c>
      <c r="G5744" s="35">
        <v>1134</v>
      </c>
    </row>
    <row r="5745" spans="1:7" x14ac:dyDescent="0.35">
      <c r="A5745">
        <v>2002</v>
      </c>
      <c r="B5745" t="s">
        <v>53</v>
      </c>
      <c r="C5745" t="s">
        <v>54</v>
      </c>
      <c r="D5745" t="s">
        <v>55</v>
      </c>
      <c r="E5745" t="s">
        <v>10</v>
      </c>
      <c r="F5745" t="s">
        <v>11</v>
      </c>
      <c r="G5745" s="35">
        <v>1177</v>
      </c>
    </row>
    <row r="5746" spans="1:7" x14ac:dyDescent="0.35">
      <c r="A5746">
        <v>2003</v>
      </c>
      <c r="B5746" t="s">
        <v>53</v>
      </c>
      <c r="C5746" t="s">
        <v>54</v>
      </c>
      <c r="D5746" t="s">
        <v>55</v>
      </c>
      <c r="E5746" t="s">
        <v>10</v>
      </c>
      <c r="F5746" t="s">
        <v>11</v>
      </c>
      <c r="G5746" s="35">
        <v>0</v>
      </c>
    </row>
    <row r="5747" spans="1:7" x14ac:dyDescent="0.35">
      <c r="A5747">
        <v>2004</v>
      </c>
      <c r="B5747" t="s">
        <v>53</v>
      </c>
      <c r="C5747" t="s">
        <v>54</v>
      </c>
      <c r="D5747" t="s">
        <v>55</v>
      </c>
      <c r="E5747" t="s">
        <v>10</v>
      </c>
      <c r="F5747" t="s">
        <v>11</v>
      </c>
      <c r="G5747" s="35">
        <v>618</v>
      </c>
    </row>
    <row r="5748" spans="1:7" x14ac:dyDescent="0.35">
      <c r="A5748">
        <v>2005</v>
      </c>
      <c r="B5748" t="s">
        <v>53</v>
      </c>
      <c r="C5748" t="s">
        <v>54</v>
      </c>
      <c r="D5748" t="s">
        <v>55</v>
      </c>
      <c r="E5748" t="s">
        <v>10</v>
      </c>
      <c r="F5748" t="s">
        <v>11</v>
      </c>
      <c r="G5748" s="35">
        <v>288</v>
      </c>
    </row>
    <row r="5749" spans="1:7" x14ac:dyDescent="0.35">
      <c r="A5749">
        <v>2006</v>
      </c>
      <c r="B5749" t="s">
        <v>53</v>
      </c>
      <c r="C5749" t="s">
        <v>54</v>
      </c>
      <c r="D5749" t="s">
        <v>55</v>
      </c>
      <c r="E5749" t="s">
        <v>10</v>
      </c>
      <c r="F5749" t="s">
        <v>11</v>
      </c>
      <c r="G5749" s="35">
        <v>450</v>
      </c>
    </row>
    <row r="5750" spans="1:7" x14ac:dyDescent="0.35">
      <c r="A5750">
        <v>2007</v>
      </c>
      <c r="B5750" t="s">
        <v>53</v>
      </c>
      <c r="C5750" t="s">
        <v>54</v>
      </c>
      <c r="D5750" t="s">
        <v>55</v>
      </c>
      <c r="E5750" t="s">
        <v>10</v>
      </c>
      <c r="F5750" t="s">
        <v>11</v>
      </c>
      <c r="G5750" s="35">
        <v>953</v>
      </c>
    </row>
    <row r="5751" spans="1:7" x14ac:dyDescent="0.35">
      <c r="A5751">
        <v>2008</v>
      </c>
      <c r="B5751" t="s">
        <v>53</v>
      </c>
      <c r="C5751" t="s">
        <v>54</v>
      </c>
      <c r="D5751" t="s">
        <v>55</v>
      </c>
      <c r="E5751" t="s">
        <v>10</v>
      </c>
      <c r="F5751" t="s">
        <v>11</v>
      </c>
      <c r="G5751" s="35">
        <v>502</v>
      </c>
    </row>
    <row r="5752" spans="1:7" x14ac:dyDescent="0.35">
      <c r="A5752">
        <v>2009</v>
      </c>
      <c r="B5752" t="s">
        <v>53</v>
      </c>
      <c r="C5752" t="s">
        <v>54</v>
      </c>
      <c r="D5752" t="s">
        <v>55</v>
      </c>
      <c r="E5752" t="s">
        <v>10</v>
      </c>
      <c r="F5752" t="s">
        <v>11</v>
      </c>
      <c r="G5752" s="35">
        <v>395</v>
      </c>
    </row>
    <row r="5753" spans="1:7" x14ac:dyDescent="0.35">
      <c r="A5753">
        <v>2010</v>
      </c>
      <c r="B5753" t="s">
        <v>53</v>
      </c>
      <c r="C5753" t="s">
        <v>54</v>
      </c>
      <c r="D5753" t="s">
        <v>55</v>
      </c>
      <c r="E5753" t="s">
        <v>10</v>
      </c>
      <c r="F5753" t="s">
        <v>11</v>
      </c>
      <c r="G5753" s="35">
        <v>387</v>
      </c>
    </row>
    <row r="5754" spans="1:7" x14ac:dyDescent="0.35">
      <c r="A5754">
        <v>2011</v>
      </c>
      <c r="B5754" t="s">
        <v>53</v>
      </c>
      <c r="C5754" t="s">
        <v>54</v>
      </c>
      <c r="D5754" t="s">
        <v>55</v>
      </c>
      <c r="E5754" t="s">
        <v>10</v>
      </c>
      <c r="F5754" t="s">
        <v>11</v>
      </c>
      <c r="G5754" s="35">
        <v>199</v>
      </c>
    </row>
    <row r="5755" spans="1:7" x14ac:dyDescent="0.35">
      <c r="A5755">
        <v>2012</v>
      </c>
      <c r="B5755" t="s">
        <v>53</v>
      </c>
      <c r="C5755" t="s">
        <v>54</v>
      </c>
      <c r="D5755" t="s">
        <v>55</v>
      </c>
      <c r="E5755" t="s">
        <v>10</v>
      </c>
      <c r="F5755" t="s">
        <v>11</v>
      </c>
      <c r="G5755" s="35">
        <v>163</v>
      </c>
    </row>
    <row r="5756" spans="1:7" x14ac:dyDescent="0.35">
      <c r="A5756">
        <v>2013</v>
      </c>
      <c r="B5756" t="s">
        <v>53</v>
      </c>
      <c r="C5756" t="s">
        <v>54</v>
      </c>
      <c r="D5756" t="s">
        <v>55</v>
      </c>
      <c r="E5756" t="s">
        <v>10</v>
      </c>
      <c r="F5756" t="s">
        <v>11</v>
      </c>
      <c r="G5756" s="35">
        <v>172</v>
      </c>
    </row>
    <row r="5757" spans="1:7" x14ac:dyDescent="0.35">
      <c r="A5757">
        <v>2014</v>
      </c>
      <c r="B5757" t="s">
        <v>53</v>
      </c>
      <c r="C5757" t="s">
        <v>54</v>
      </c>
      <c r="D5757" t="s">
        <v>55</v>
      </c>
      <c r="E5757" t="s">
        <v>10</v>
      </c>
      <c r="F5757" t="s">
        <v>11</v>
      </c>
      <c r="G5757" s="35">
        <v>201</v>
      </c>
    </row>
    <row r="5758" spans="1:7" x14ac:dyDescent="0.35">
      <c r="A5758">
        <v>2015</v>
      </c>
      <c r="B5758" t="s">
        <v>53</v>
      </c>
      <c r="C5758" t="s">
        <v>54</v>
      </c>
      <c r="D5758" t="s">
        <v>55</v>
      </c>
      <c r="E5758" t="s">
        <v>10</v>
      </c>
      <c r="F5758" t="s">
        <v>11</v>
      </c>
      <c r="G5758" s="35">
        <v>400</v>
      </c>
    </row>
    <row r="5759" spans="1:7" x14ac:dyDescent="0.35">
      <c r="A5759">
        <v>2016</v>
      </c>
      <c r="B5759" t="s">
        <v>53</v>
      </c>
      <c r="C5759" t="s">
        <v>54</v>
      </c>
      <c r="D5759" t="s">
        <v>55</v>
      </c>
      <c r="E5759" t="s">
        <v>10</v>
      </c>
      <c r="F5759" t="s">
        <v>11</v>
      </c>
      <c r="G5759" s="35">
        <v>267</v>
      </c>
    </row>
    <row r="5760" spans="1:7" x14ac:dyDescent="0.35">
      <c r="A5760">
        <v>2017</v>
      </c>
      <c r="B5760" t="s">
        <v>53</v>
      </c>
      <c r="C5760" t="s">
        <v>54</v>
      </c>
      <c r="D5760" t="s">
        <v>55</v>
      </c>
      <c r="E5760" t="s">
        <v>10</v>
      </c>
      <c r="F5760" t="s">
        <v>11</v>
      </c>
      <c r="G5760" s="35">
        <v>249</v>
      </c>
    </row>
    <row r="5761" spans="1:7" x14ac:dyDescent="0.35">
      <c r="A5761">
        <v>2018</v>
      </c>
      <c r="B5761" t="s">
        <v>53</v>
      </c>
      <c r="C5761" t="s">
        <v>54</v>
      </c>
      <c r="D5761" t="s">
        <v>55</v>
      </c>
      <c r="E5761" t="s">
        <v>10</v>
      </c>
      <c r="F5761" t="s">
        <v>11</v>
      </c>
      <c r="G5761" s="35">
        <v>204</v>
      </c>
    </row>
    <row r="5762" spans="1:7" x14ac:dyDescent="0.35">
      <c r="A5762">
        <v>2019</v>
      </c>
      <c r="B5762" t="s">
        <v>15</v>
      </c>
      <c r="C5762" t="s">
        <v>51</v>
      </c>
      <c r="D5762" t="s">
        <v>52</v>
      </c>
      <c r="E5762" t="s">
        <v>93</v>
      </c>
      <c r="F5762" t="s">
        <v>94</v>
      </c>
      <c r="G5762" s="35">
        <v>24983</v>
      </c>
    </row>
    <row r="5763" spans="1:7" x14ac:dyDescent="0.35">
      <c r="A5763">
        <v>2019</v>
      </c>
      <c r="B5763" t="s">
        <v>15</v>
      </c>
      <c r="C5763" t="s">
        <v>51</v>
      </c>
      <c r="D5763" t="s">
        <v>52</v>
      </c>
      <c r="E5763" t="s">
        <v>92</v>
      </c>
      <c r="F5763" t="s">
        <v>91</v>
      </c>
      <c r="G5763" s="35">
        <v>2857</v>
      </c>
    </row>
    <row r="5764" spans="1:7" x14ac:dyDescent="0.35">
      <c r="A5764">
        <v>2019</v>
      </c>
      <c r="B5764" t="s">
        <v>15</v>
      </c>
      <c r="C5764" t="s">
        <v>51</v>
      </c>
      <c r="D5764" t="s">
        <v>52</v>
      </c>
      <c r="E5764" t="s">
        <v>90</v>
      </c>
      <c r="F5764" t="s">
        <v>91</v>
      </c>
    </row>
    <row r="5765" spans="1:7" x14ac:dyDescent="0.35">
      <c r="A5765">
        <v>2019</v>
      </c>
      <c r="B5765" t="s">
        <v>15</v>
      </c>
      <c r="C5765" t="s">
        <v>51</v>
      </c>
      <c r="D5765" t="s">
        <v>52</v>
      </c>
      <c r="E5765" t="s">
        <v>98</v>
      </c>
      <c r="F5765" t="s">
        <v>11</v>
      </c>
      <c r="G5765" s="35">
        <v>107</v>
      </c>
    </row>
    <row r="5766" spans="1:7" x14ac:dyDescent="0.35">
      <c r="A5766">
        <v>2019</v>
      </c>
      <c r="B5766" t="s">
        <v>15</v>
      </c>
      <c r="C5766" t="s">
        <v>51</v>
      </c>
      <c r="D5766" t="s">
        <v>52</v>
      </c>
      <c r="E5766" t="s">
        <v>85</v>
      </c>
      <c r="F5766" t="s">
        <v>86</v>
      </c>
      <c r="G5766" s="35">
        <v>172300</v>
      </c>
    </row>
    <row r="5767" spans="1:7" x14ac:dyDescent="0.35">
      <c r="A5767">
        <v>2019</v>
      </c>
      <c r="B5767" t="s">
        <v>15</v>
      </c>
      <c r="C5767" t="s">
        <v>51</v>
      </c>
      <c r="D5767" t="s">
        <v>52</v>
      </c>
      <c r="E5767" t="s">
        <v>97</v>
      </c>
      <c r="F5767" t="s">
        <v>87</v>
      </c>
      <c r="G5767" s="35">
        <v>12450</v>
      </c>
    </row>
    <row r="5768" spans="1:7" x14ac:dyDescent="0.35">
      <c r="A5768">
        <v>2019</v>
      </c>
      <c r="B5768" t="s">
        <v>15</v>
      </c>
      <c r="C5768" t="s">
        <v>51</v>
      </c>
      <c r="D5768" t="s">
        <v>52</v>
      </c>
      <c r="E5768" t="s">
        <v>10</v>
      </c>
      <c r="F5768" t="s">
        <v>11</v>
      </c>
      <c r="G5768" s="35">
        <v>721</v>
      </c>
    </row>
    <row r="5769" spans="1:7" x14ac:dyDescent="0.35">
      <c r="A5769">
        <v>2019</v>
      </c>
      <c r="B5769" t="s">
        <v>7</v>
      </c>
      <c r="C5769" t="s">
        <v>8</v>
      </c>
      <c r="D5769" t="s">
        <v>9</v>
      </c>
      <c r="E5769" t="s">
        <v>93</v>
      </c>
      <c r="F5769" t="s">
        <v>94</v>
      </c>
      <c r="G5769" s="35">
        <v>98334</v>
      </c>
    </row>
    <row r="5770" spans="1:7" x14ac:dyDescent="0.35">
      <c r="A5770">
        <v>2019</v>
      </c>
      <c r="B5770" t="s">
        <v>7</v>
      </c>
      <c r="C5770" t="s">
        <v>8</v>
      </c>
      <c r="D5770" t="s">
        <v>9</v>
      </c>
      <c r="E5770" t="s">
        <v>92</v>
      </c>
      <c r="F5770" t="s">
        <v>91</v>
      </c>
      <c r="G5770" s="35">
        <v>9902</v>
      </c>
    </row>
    <row r="5771" spans="1:7" x14ac:dyDescent="0.35">
      <c r="A5771">
        <v>2019</v>
      </c>
      <c r="B5771" t="s">
        <v>7</v>
      </c>
      <c r="C5771" t="s">
        <v>8</v>
      </c>
      <c r="D5771" t="s">
        <v>9</v>
      </c>
      <c r="E5771" t="s">
        <v>90</v>
      </c>
      <c r="F5771" t="s">
        <v>91</v>
      </c>
    </row>
    <row r="5772" spans="1:7" x14ac:dyDescent="0.35">
      <c r="A5772">
        <v>2019</v>
      </c>
      <c r="B5772" t="s">
        <v>7</v>
      </c>
      <c r="C5772" t="s">
        <v>8</v>
      </c>
      <c r="D5772" t="s">
        <v>9</v>
      </c>
      <c r="E5772" t="s">
        <v>98</v>
      </c>
      <c r="F5772" t="s">
        <v>11</v>
      </c>
      <c r="G5772" s="35">
        <v>90</v>
      </c>
    </row>
    <row r="5773" spans="1:7" x14ac:dyDescent="0.35">
      <c r="A5773">
        <v>2019</v>
      </c>
      <c r="B5773" t="s">
        <v>7</v>
      </c>
      <c r="C5773" t="s">
        <v>8</v>
      </c>
      <c r="D5773" t="s">
        <v>9</v>
      </c>
      <c r="E5773" t="s">
        <v>85</v>
      </c>
      <c r="F5773" t="s">
        <v>86</v>
      </c>
      <c r="G5773" s="35">
        <v>397561</v>
      </c>
    </row>
    <row r="5774" spans="1:7" x14ac:dyDescent="0.35">
      <c r="A5774">
        <v>2019</v>
      </c>
      <c r="B5774" t="s">
        <v>7</v>
      </c>
      <c r="C5774" t="s">
        <v>8</v>
      </c>
      <c r="D5774" t="s">
        <v>9</v>
      </c>
      <c r="E5774" t="s">
        <v>97</v>
      </c>
      <c r="F5774" t="s">
        <v>87</v>
      </c>
      <c r="G5774" s="35">
        <v>17025</v>
      </c>
    </row>
    <row r="5775" spans="1:7" x14ac:dyDescent="0.35">
      <c r="A5775">
        <v>2019</v>
      </c>
      <c r="B5775" t="s">
        <v>7</v>
      </c>
      <c r="C5775" t="s">
        <v>8</v>
      </c>
      <c r="D5775" t="s">
        <v>9</v>
      </c>
      <c r="E5775" t="s">
        <v>10</v>
      </c>
      <c r="F5775" t="s">
        <v>11</v>
      </c>
      <c r="G5775" s="35">
        <v>1636</v>
      </c>
    </row>
    <row r="5776" spans="1:7" x14ac:dyDescent="0.35">
      <c r="A5776">
        <v>2019</v>
      </c>
      <c r="B5776" t="s">
        <v>12</v>
      </c>
      <c r="C5776" t="s">
        <v>13</v>
      </c>
      <c r="D5776" t="s">
        <v>14</v>
      </c>
      <c r="E5776" t="s">
        <v>93</v>
      </c>
      <c r="F5776" t="s">
        <v>94</v>
      </c>
      <c r="G5776" s="35">
        <v>56171</v>
      </c>
    </row>
    <row r="5777" spans="1:7" x14ac:dyDescent="0.35">
      <c r="A5777">
        <v>2019</v>
      </c>
      <c r="B5777" t="s">
        <v>12</v>
      </c>
      <c r="C5777" t="s">
        <v>13</v>
      </c>
      <c r="D5777" t="s">
        <v>14</v>
      </c>
      <c r="E5777" t="s">
        <v>92</v>
      </c>
      <c r="F5777" t="s">
        <v>91</v>
      </c>
      <c r="G5777" s="35">
        <v>3100</v>
      </c>
    </row>
    <row r="5778" spans="1:7" x14ac:dyDescent="0.35">
      <c r="A5778">
        <v>2019</v>
      </c>
      <c r="B5778" t="s">
        <v>12</v>
      </c>
      <c r="C5778" t="s">
        <v>13</v>
      </c>
      <c r="D5778" t="s">
        <v>14</v>
      </c>
      <c r="E5778" t="s">
        <v>90</v>
      </c>
      <c r="F5778" t="s">
        <v>91</v>
      </c>
    </row>
    <row r="5779" spans="1:7" x14ac:dyDescent="0.35">
      <c r="A5779">
        <v>2019</v>
      </c>
      <c r="B5779" t="s">
        <v>12</v>
      </c>
      <c r="C5779" t="s">
        <v>13</v>
      </c>
      <c r="D5779" t="s">
        <v>14</v>
      </c>
      <c r="E5779" t="s">
        <v>98</v>
      </c>
      <c r="F5779" t="s">
        <v>11</v>
      </c>
      <c r="G5779" s="35">
        <v>159</v>
      </c>
    </row>
    <row r="5780" spans="1:7" x14ac:dyDescent="0.35">
      <c r="A5780">
        <v>2019</v>
      </c>
      <c r="B5780" t="s">
        <v>12</v>
      </c>
      <c r="C5780" t="s">
        <v>13</v>
      </c>
      <c r="D5780" t="s">
        <v>14</v>
      </c>
      <c r="E5780" t="s">
        <v>85</v>
      </c>
      <c r="F5780" t="s">
        <v>86</v>
      </c>
      <c r="G5780" s="35">
        <v>288445</v>
      </c>
    </row>
    <row r="5781" spans="1:7" x14ac:dyDescent="0.35">
      <c r="A5781">
        <v>2019</v>
      </c>
      <c r="B5781" t="s">
        <v>12</v>
      </c>
      <c r="C5781" t="s">
        <v>13</v>
      </c>
      <c r="D5781" t="s">
        <v>14</v>
      </c>
      <c r="E5781" t="s">
        <v>97</v>
      </c>
      <c r="F5781" t="s">
        <v>87</v>
      </c>
      <c r="G5781" s="35">
        <v>4000</v>
      </c>
    </row>
    <row r="5782" spans="1:7" x14ac:dyDescent="0.35">
      <c r="A5782">
        <v>2019</v>
      </c>
      <c r="B5782" t="s">
        <v>12</v>
      </c>
      <c r="C5782" t="s">
        <v>13</v>
      </c>
      <c r="D5782" t="s">
        <v>14</v>
      </c>
      <c r="E5782" t="s">
        <v>10</v>
      </c>
      <c r="F5782" t="s">
        <v>11</v>
      </c>
      <c r="G5782" s="35">
        <v>544</v>
      </c>
    </row>
    <row r="5783" spans="1:7" x14ac:dyDescent="0.35">
      <c r="A5783">
        <v>2019</v>
      </c>
      <c r="B5783" t="s">
        <v>48</v>
      </c>
      <c r="C5783" t="s">
        <v>62</v>
      </c>
      <c r="D5783" t="s">
        <v>63</v>
      </c>
      <c r="E5783" t="s">
        <v>93</v>
      </c>
      <c r="F5783" t="s">
        <v>94</v>
      </c>
      <c r="G5783" s="35">
        <v>5048</v>
      </c>
    </row>
    <row r="5784" spans="1:7" x14ac:dyDescent="0.35">
      <c r="A5784">
        <v>2019</v>
      </c>
      <c r="B5784" t="s">
        <v>48</v>
      </c>
      <c r="C5784" t="s">
        <v>62</v>
      </c>
      <c r="D5784" t="s">
        <v>63</v>
      </c>
      <c r="E5784" t="s">
        <v>92</v>
      </c>
      <c r="F5784" t="s">
        <v>91</v>
      </c>
      <c r="G5784" s="35">
        <v>1543</v>
      </c>
    </row>
    <row r="5785" spans="1:7" x14ac:dyDescent="0.35">
      <c r="A5785">
        <v>2019</v>
      </c>
      <c r="B5785" t="s">
        <v>48</v>
      </c>
      <c r="C5785" t="s">
        <v>62</v>
      </c>
      <c r="D5785" t="s">
        <v>63</v>
      </c>
      <c r="E5785" t="s">
        <v>90</v>
      </c>
      <c r="F5785" t="s">
        <v>91</v>
      </c>
    </row>
    <row r="5786" spans="1:7" x14ac:dyDescent="0.35">
      <c r="A5786">
        <v>2019</v>
      </c>
      <c r="B5786" t="s">
        <v>48</v>
      </c>
      <c r="C5786" t="s">
        <v>62</v>
      </c>
      <c r="D5786" t="s">
        <v>63</v>
      </c>
      <c r="E5786" t="s">
        <v>98</v>
      </c>
      <c r="F5786" t="s">
        <v>11</v>
      </c>
    </row>
    <row r="5787" spans="1:7" x14ac:dyDescent="0.35">
      <c r="A5787">
        <v>2019</v>
      </c>
      <c r="B5787" t="s">
        <v>48</v>
      </c>
      <c r="C5787" t="s">
        <v>62</v>
      </c>
      <c r="D5787" t="s">
        <v>63</v>
      </c>
      <c r="E5787" t="s">
        <v>85</v>
      </c>
      <c r="F5787" t="s">
        <v>86</v>
      </c>
      <c r="G5787" s="35">
        <v>5500</v>
      </c>
    </row>
    <row r="5788" spans="1:7" x14ac:dyDescent="0.35">
      <c r="A5788">
        <v>2019</v>
      </c>
      <c r="B5788" t="s">
        <v>48</v>
      </c>
      <c r="C5788" t="s">
        <v>62</v>
      </c>
      <c r="D5788" t="s">
        <v>63</v>
      </c>
      <c r="E5788" t="s">
        <v>97</v>
      </c>
      <c r="F5788" t="s">
        <v>87</v>
      </c>
    </row>
    <row r="5789" spans="1:7" x14ac:dyDescent="0.35">
      <c r="A5789">
        <v>2019</v>
      </c>
      <c r="B5789" t="s">
        <v>48</v>
      </c>
      <c r="C5789" t="s">
        <v>62</v>
      </c>
      <c r="D5789" t="s">
        <v>63</v>
      </c>
      <c r="E5789" t="s">
        <v>10</v>
      </c>
      <c r="F5789" t="s">
        <v>11</v>
      </c>
      <c r="G5789" s="35">
        <v>333</v>
      </c>
    </row>
    <row r="5790" spans="1:7" x14ac:dyDescent="0.35">
      <c r="A5790">
        <v>2019</v>
      </c>
      <c r="B5790" t="s">
        <v>64</v>
      </c>
      <c r="C5790" t="s">
        <v>65</v>
      </c>
      <c r="D5790" t="s">
        <v>66</v>
      </c>
      <c r="E5790" t="s">
        <v>93</v>
      </c>
      <c r="F5790" t="s">
        <v>94</v>
      </c>
      <c r="G5790" s="35">
        <v>2941</v>
      </c>
    </row>
    <row r="5791" spans="1:7" x14ac:dyDescent="0.35">
      <c r="A5791">
        <v>2019</v>
      </c>
      <c r="B5791" t="s">
        <v>64</v>
      </c>
      <c r="C5791" t="s">
        <v>65</v>
      </c>
      <c r="D5791" t="s">
        <v>66</v>
      </c>
      <c r="E5791" t="s">
        <v>92</v>
      </c>
      <c r="F5791" t="s">
        <v>91</v>
      </c>
    </row>
    <row r="5792" spans="1:7" x14ac:dyDescent="0.35">
      <c r="A5792">
        <v>2019</v>
      </c>
      <c r="B5792" t="s">
        <v>64</v>
      </c>
      <c r="C5792" t="s">
        <v>65</v>
      </c>
      <c r="D5792" t="s">
        <v>66</v>
      </c>
      <c r="E5792" t="s">
        <v>90</v>
      </c>
      <c r="F5792" t="s">
        <v>91</v>
      </c>
    </row>
    <row r="5793" spans="1:7" x14ac:dyDescent="0.35">
      <c r="A5793">
        <v>2019</v>
      </c>
      <c r="B5793" t="s">
        <v>64</v>
      </c>
      <c r="C5793" t="s">
        <v>65</v>
      </c>
      <c r="D5793" t="s">
        <v>66</v>
      </c>
      <c r="E5793" t="s">
        <v>98</v>
      </c>
      <c r="F5793" t="s">
        <v>11</v>
      </c>
    </row>
    <row r="5794" spans="1:7" x14ac:dyDescent="0.35">
      <c r="A5794">
        <v>2019</v>
      </c>
      <c r="B5794" t="s">
        <v>64</v>
      </c>
      <c r="C5794" t="s">
        <v>65</v>
      </c>
      <c r="D5794" t="s">
        <v>66</v>
      </c>
      <c r="E5794" t="s">
        <v>85</v>
      </c>
      <c r="F5794" t="s">
        <v>86</v>
      </c>
    </row>
    <row r="5795" spans="1:7" x14ac:dyDescent="0.35">
      <c r="A5795">
        <v>2019</v>
      </c>
      <c r="B5795" t="s">
        <v>64</v>
      </c>
      <c r="C5795" t="s">
        <v>65</v>
      </c>
      <c r="D5795" t="s">
        <v>66</v>
      </c>
      <c r="E5795" t="s">
        <v>97</v>
      </c>
      <c r="F5795" t="s">
        <v>87</v>
      </c>
    </row>
    <row r="5796" spans="1:7" x14ac:dyDescent="0.35">
      <c r="A5796">
        <v>2019</v>
      </c>
      <c r="B5796" t="s">
        <v>64</v>
      </c>
      <c r="C5796" t="s">
        <v>65</v>
      </c>
      <c r="D5796" t="s">
        <v>66</v>
      </c>
      <c r="E5796" t="s">
        <v>10</v>
      </c>
      <c r="F5796" t="s">
        <v>11</v>
      </c>
    </row>
    <row r="5797" spans="1:7" x14ac:dyDescent="0.35">
      <c r="A5797">
        <v>2019</v>
      </c>
      <c r="B5797" t="s">
        <v>64</v>
      </c>
      <c r="C5797" t="s">
        <v>67</v>
      </c>
      <c r="D5797" t="s">
        <v>68</v>
      </c>
      <c r="E5797" t="s">
        <v>93</v>
      </c>
      <c r="F5797" t="s">
        <v>94</v>
      </c>
      <c r="G5797" s="35">
        <v>40574</v>
      </c>
    </row>
    <row r="5798" spans="1:7" x14ac:dyDescent="0.35">
      <c r="A5798">
        <v>2019</v>
      </c>
      <c r="B5798" t="s">
        <v>64</v>
      </c>
      <c r="C5798" t="s">
        <v>67</v>
      </c>
      <c r="D5798" t="s">
        <v>68</v>
      </c>
      <c r="E5798" t="s">
        <v>92</v>
      </c>
      <c r="F5798" t="s">
        <v>91</v>
      </c>
      <c r="G5798" s="35">
        <v>364</v>
      </c>
    </row>
    <row r="5799" spans="1:7" x14ac:dyDescent="0.35">
      <c r="A5799">
        <v>2019</v>
      </c>
      <c r="B5799" t="s">
        <v>64</v>
      </c>
      <c r="C5799" t="s">
        <v>67</v>
      </c>
      <c r="D5799" t="s">
        <v>68</v>
      </c>
      <c r="E5799" t="s">
        <v>90</v>
      </c>
      <c r="F5799" t="s">
        <v>91</v>
      </c>
    </row>
    <row r="5800" spans="1:7" x14ac:dyDescent="0.35">
      <c r="A5800">
        <v>2019</v>
      </c>
      <c r="B5800" t="s">
        <v>64</v>
      </c>
      <c r="C5800" t="s">
        <v>67</v>
      </c>
      <c r="D5800" t="s">
        <v>68</v>
      </c>
      <c r="E5800" t="s">
        <v>98</v>
      </c>
      <c r="F5800" t="s">
        <v>11</v>
      </c>
      <c r="G5800" s="35">
        <v>667</v>
      </c>
    </row>
    <row r="5801" spans="1:7" x14ac:dyDescent="0.35">
      <c r="A5801">
        <v>2019</v>
      </c>
      <c r="B5801" t="s">
        <v>64</v>
      </c>
      <c r="C5801" t="s">
        <v>67</v>
      </c>
      <c r="D5801" t="s">
        <v>68</v>
      </c>
      <c r="E5801" t="s">
        <v>85</v>
      </c>
      <c r="F5801" t="s">
        <v>86</v>
      </c>
      <c r="G5801" s="35">
        <v>62725</v>
      </c>
    </row>
    <row r="5802" spans="1:7" x14ac:dyDescent="0.35">
      <c r="A5802">
        <v>2019</v>
      </c>
      <c r="B5802" t="s">
        <v>64</v>
      </c>
      <c r="C5802" t="s">
        <v>67</v>
      </c>
      <c r="D5802" t="s">
        <v>68</v>
      </c>
      <c r="E5802" t="s">
        <v>97</v>
      </c>
      <c r="F5802" t="s">
        <v>87</v>
      </c>
      <c r="G5802" s="35">
        <v>12850</v>
      </c>
    </row>
    <row r="5803" spans="1:7" x14ac:dyDescent="0.35">
      <c r="A5803">
        <v>2019</v>
      </c>
      <c r="B5803" t="s">
        <v>64</v>
      </c>
      <c r="C5803" t="s">
        <v>67</v>
      </c>
      <c r="D5803" t="s">
        <v>68</v>
      </c>
      <c r="E5803" t="s">
        <v>10</v>
      </c>
      <c r="F5803" t="s">
        <v>11</v>
      </c>
      <c r="G5803" s="35">
        <v>348</v>
      </c>
    </row>
    <row r="5804" spans="1:7" x14ac:dyDescent="0.35">
      <c r="A5804">
        <v>2019</v>
      </c>
      <c r="B5804" t="s">
        <v>64</v>
      </c>
      <c r="C5804" t="s">
        <v>69</v>
      </c>
      <c r="D5804" t="s">
        <v>70</v>
      </c>
      <c r="E5804" t="s">
        <v>93</v>
      </c>
      <c r="F5804" t="s">
        <v>94</v>
      </c>
      <c r="G5804" s="35">
        <v>531</v>
      </c>
    </row>
    <row r="5805" spans="1:7" x14ac:dyDescent="0.35">
      <c r="A5805">
        <v>2019</v>
      </c>
      <c r="B5805" t="s">
        <v>64</v>
      </c>
      <c r="C5805" t="s">
        <v>69</v>
      </c>
      <c r="D5805" t="s">
        <v>70</v>
      </c>
      <c r="E5805" t="s">
        <v>92</v>
      </c>
      <c r="F5805" t="s">
        <v>91</v>
      </c>
    </row>
    <row r="5806" spans="1:7" x14ac:dyDescent="0.35">
      <c r="A5806">
        <v>2019</v>
      </c>
      <c r="B5806" t="s">
        <v>64</v>
      </c>
      <c r="C5806" t="s">
        <v>69</v>
      </c>
      <c r="D5806" t="s">
        <v>70</v>
      </c>
      <c r="E5806" t="s">
        <v>90</v>
      </c>
      <c r="F5806" t="s">
        <v>91</v>
      </c>
    </row>
    <row r="5807" spans="1:7" x14ac:dyDescent="0.35">
      <c r="A5807">
        <v>2019</v>
      </c>
      <c r="B5807" t="s">
        <v>64</v>
      </c>
      <c r="C5807" t="s">
        <v>69</v>
      </c>
      <c r="D5807" t="s">
        <v>70</v>
      </c>
      <c r="E5807" t="s">
        <v>98</v>
      </c>
      <c r="F5807" t="s">
        <v>11</v>
      </c>
    </row>
    <row r="5808" spans="1:7" x14ac:dyDescent="0.35">
      <c r="A5808">
        <v>2019</v>
      </c>
      <c r="B5808" t="s">
        <v>64</v>
      </c>
      <c r="C5808" t="s">
        <v>69</v>
      </c>
      <c r="D5808" t="s">
        <v>70</v>
      </c>
      <c r="E5808" t="s">
        <v>85</v>
      </c>
      <c r="F5808" t="s">
        <v>86</v>
      </c>
      <c r="G5808" s="35">
        <v>3645</v>
      </c>
    </row>
    <row r="5809" spans="1:7" x14ac:dyDescent="0.35">
      <c r="A5809">
        <v>2019</v>
      </c>
      <c r="B5809" t="s">
        <v>64</v>
      </c>
      <c r="C5809" t="s">
        <v>69</v>
      </c>
      <c r="D5809" t="s">
        <v>70</v>
      </c>
      <c r="E5809" t="s">
        <v>97</v>
      </c>
      <c r="F5809" t="s">
        <v>87</v>
      </c>
      <c r="G5809" s="35">
        <v>3240</v>
      </c>
    </row>
    <row r="5810" spans="1:7" x14ac:dyDescent="0.35">
      <c r="A5810">
        <v>2019</v>
      </c>
      <c r="B5810" t="s">
        <v>64</v>
      </c>
      <c r="C5810" t="s">
        <v>69</v>
      </c>
      <c r="D5810" t="s">
        <v>70</v>
      </c>
      <c r="E5810" t="s">
        <v>10</v>
      </c>
      <c r="F5810" t="s">
        <v>11</v>
      </c>
    </row>
    <row r="5811" spans="1:7" x14ac:dyDescent="0.35">
      <c r="A5811">
        <v>2019</v>
      </c>
      <c r="B5811" t="s">
        <v>64</v>
      </c>
      <c r="C5811" t="s">
        <v>71</v>
      </c>
      <c r="D5811" t="s">
        <v>72</v>
      </c>
      <c r="E5811" t="s">
        <v>93</v>
      </c>
      <c r="F5811" t="s">
        <v>94</v>
      </c>
      <c r="G5811" s="35">
        <v>10094</v>
      </c>
    </row>
    <row r="5812" spans="1:7" x14ac:dyDescent="0.35">
      <c r="A5812">
        <v>2019</v>
      </c>
      <c r="B5812" t="s">
        <v>64</v>
      </c>
      <c r="C5812" t="s">
        <v>71</v>
      </c>
      <c r="D5812" t="s">
        <v>72</v>
      </c>
      <c r="E5812" t="s">
        <v>92</v>
      </c>
      <c r="F5812" t="s">
        <v>91</v>
      </c>
    </row>
    <row r="5813" spans="1:7" x14ac:dyDescent="0.35">
      <c r="A5813">
        <v>2019</v>
      </c>
      <c r="B5813" t="s">
        <v>64</v>
      </c>
      <c r="C5813" t="s">
        <v>71</v>
      </c>
      <c r="D5813" t="s">
        <v>72</v>
      </c>
      <c r="E5813" t="s">
        <v>90</v>
      </c>
      <c r="F5813" t="s">
        <v>91</v>
      </c>
    </row>
    <row r="5814" spans="1:7" x14ac:dyDescent="0.35">
      <c r="A5814">
        <v>2019</v>
      </c>
      <c r="B5814" t="s">
        <v>64</v>
      </c>
      <c r="C5814" t="s">
        <v>71</v>
      </c>
      <c r="D5814" t="s">
        <v>72</v>
      </c>
      <c r="E5814" t="s">
        <v>98</v>
      </c>
      <c r="F5814" t="s">
        <v>11</v>
      </c>
    </row>
    <row r="5815" spans="1:7" x14ac:dyDescent="0.35">
      <c r="A5815">
        <v>2019</v>
      </c>
      <c r="B5815" t="s">
        <v>64</v>
      </c>
      <c r="C5815" t="s">
        <v>71</v>
      </c>
      <c r="D5815" t="s">
        <v>72</v>
      </c>
      <c r="E5815" t="s">
        <v>85</v>
      </c>
      <c r="F5815" t="s">
        <v>86</v>
      </c>
      <c r="G5815" s="35">
        <v>35550</v>
      </c>
    </row>
    <row r="5816" spans="1:7" x14ac:dyDescent="0.35">
      <c r="A5816">
        <v>2019</v>
      </c>
      <c r="B5816" t="s">
        <v>64</v>
      </c>
      <c r="C5816" t="s">
        <v>71</v>
      </c>
      <c r="D5816" t="s">
        <v>72</v>
      </c>
      <c r="E5816" t="s">
        <v>97</v>
      </c>
      <c r="F5816" t="s">
        <v>87</v>
      </c>
      <c r="G5816" s="35">
        <v>28350</v>
      </c>
    </row>
    <row r="5817" spans="1:7" x14ac:dyDescent="0.35">
      <c r="A5817">
        <v>2019</v>
      </c>
      <c r="B5817" t="s">
        <v>64</v>
      </c>
      <c r="C5817" t="s">
        <v>71</v>
      </c>
      <c r="D5817" t="s">
        <v>72</v>
      </c>
      <c r="E5817" t="s">
        <v>10</v>
      </c>
      <c r="F5817" t="s">
        <v>11</v>
      </c>
    </row>
    <row r="5818" spans="1:7" x14ac:dyDescent="0.35">
      <c r="A5818">
        <v>2019</v>
      </c>
      <c r="B5818" t="s">
        <v>64</v>
      </c>
      <c r="C5818" t="s">
        <v>73</v>
      </c>
      <c r="D5818" t="s">
        <v>74</v>
      </c>
      <c r="E5818" t="s">
        <v>93</v>
      </c>
      <c r="F5818" t="s">
        <v>94</v>
      </c>
      <c r="G5818" s="35">
        <v>57519</v>
      </c>
    </row>
    <row r="5819" spans="1:7" x14ac:dyDescent="0.35">
      <c r="A5819">
        <v>2019</v>
      </c>
      <c r="B5819" t="s">
        <v>64</v>
      </c>
      <c r="C5819" t="s">
        <v>73</v>
      </c>
      <c r="D5819" t="s">
        <v>74</v>
      </c>
      <c r="E5819" t="s">
        <v>92</v>
      </c>
      <c r="F5819" t="s">
        <v>91</v>
      </c>
      <c r="G5819" s="35">
        <v>3743</v>
      </c>
    </row>
    <row r="5820" spans="1:7" x14ac:dyDescent="0.35">
      <c r="A5820">
        <v>2019</v>
      </c>
      <c r="B5820" t="s">
        <v>64</v>
      </c>
      <c r="C5820" t="s">
        <v>73</v>
      </c>
      <c r="D5820" t="s">
        <v>74</v>
      </c>
      <c r="E5820" t="s">
        <v>90</v>
      </c>
      <c r="F5820" t="s">
        <v>91</v>
      </c>
    </row>
    <row r="5821" spans="1:7" x14ac:dyDescent="0.35">
      <c r="A5821">
        <v>2019</v>
      </c>
      <c r="B5821" t="s">
        <v>64</v>
      </c>
      <c r="C5821" t="s">
        <v>73</v>
      </c>
      <c r="D5821" t="s">
        <v>74</v>
      </c>
      <c r="E5821" t="s">
        <v>98</v>
      </c>
      <c r="F5821" t="s">
        <v>11</v>
      </c>
      <c r="G5821" s="35">
        <v>21</v>
      </c>
    </row>
    <row r="5822" spans="1:7" x14ac:dyDescent="0.35">
      <c r="A5822">
        <v>2019</v>
      </c>
      <c r="B5822" t="s">
        <v>64</v>
      </c>
      <c r="C5822" t="s">
        <v>73</v>
      </c>
      <c r="D5822" t="s">
        <v>74</v>
      </c>
      <c r="E5822" t="s">
        <v>85</v>
      </c>
      <c r="F5822" t="s">
        <v>86</v>
      </c>
      <c r="G5822" s="35">
        <v>227595</v>
      </c>
    </row>
    <row r="5823" spans="1:7" x14ac:dyDescent="0.35">
      <c r="A5823">
        <v>2019</v>
      </c>
      <c r="B5823" t="s">
        <v>64</v>
      </c>
      <c r="C5823" t="s">
        <v>73</v>
      </c>
      <c r="D5823" t="s">
        <v>74</v>
      </c>
      <c r="E5823" t="s">
        <v>97</v>
      </c>
      <c r="F5823" t="s">
        <v>87</v>
      </c>
      <c r="G5823" s="35">
        <v>12455</v>
      </c>
    </row>
    <row r="5824" spans="1:7" x14ac:dyDescent="0.35">
      <c r="A5824">
        <v>2019</v>
      </c>
      <c r="B5824" t="s">
        <v>64</v>
      </c>
      <c r="C5824" t="s">
        <v>73</v>
      </c>
      <c r="D5824" t="s">
        <v>74</v>
      </c>
      <c r="E5824" t="s">
        <v>10</v>
      </c>
      <c r="F5824" t="s">
        <v>11</v>
      </c>
      <c r="G5824" s="35">
        <v>343</v>
      </c>
    </row>
    <row r="5825" spans="1:7" x14ac:dyDescent="0.35">
      <c r="A5825">
        <v>2019</v>
      </c>
      <c r="B5825" t="s">
        <v>64</v>
      </c>
      <c r="C5825" t="s">
        <v>75</v>
      </c>
      <c r="D5825" t="s">
        <v>76</v>
      </c>
      <c r="E5825" t="s">
        <v>93</v>
      </c>
      <c r="F5825" t="s">
        <v>94</v>
      </c>
      <c r="G5825" s="35">
        <v>52846</v>
      </c>
    </row>
    <row r="5826" spans="1:7" x14ac:dyDescent="0.35">
      <c r="A5826">
        <v>2019</v>
      </c>
      <c r="B5826" t="s">
        <v>64</v>
      </c>
      <c r="C5826" t="s">
        <v>75</v>
      </c>
      <c r="D5826" t="s">
        <v>76</v>
      </c>
      <c r="E5826" t="s">
        <v>92</v>
      </c>
      <c r="F5826" t="s">
        <v>91</v>
      </c>
    </row>
    <row r="5827" spans="1:7" x14ac:dyDescent="0.35">
      <c r="A5827">
        <v>2019</v>
      </c>
      <c r="B5827" t="s">
        <v>64</v>
      </c>
      <c r="C5827" t="s">
        <v>75</v>
      </c>
      <c r="D5827" t="s">
        <v>76</v>
      </c>
      <c r="E5827" t="s">
        <v>90</v>
      </c>
      <c r="F5827" t="s">
        <v>91</v>
      </c>
    </row>
    <row r="5828" spans="1:7" x14ac:dyDescent="0.35">
      <c r="A5828">
        <v>2019</v>
      </c>
      <c r="B5828" t="s">
        <v>64</v>
      </c>
      <c r="C5828" t="s">
        <v>75</v>
      </c>
      <c r="D5828" t="s">
        <v>76</v>
      </c>
      <c r="E5828" t="s">
        <v>98</v>
      </c>
      <c r="F5828" t="s">
        <v>11</v>
      </c>
      <c r="G5828" s="35">
        <v>59</v>
      </c>
    </row>
    <row r="5829" spans="1:7" x14ac:dyDescent="0.35">
      <c r="A5829">
        <v>2019</v>
      </c>
      <c r="B5829" t="s">
        <v>64</v>
      </c>
      <c r="C5829" t="s">
        <v>75</v>
      </c>
      <c r="D5829" t="s">
        <v>76</v>
      </c>
      <c r="E5829" t="s">
        <v>85</v>
      </c>
      <c r="F5829" t="s">
        <v>86</v>
      </c>
      <c r="G5829" s="35">
        <v>272404</v>
      </c>
    </row>
    <row r="5830" spans="1:7" x14ac:dyDescent="0.35">
      <c r="A5830">
        <v>2019</v>
      </c>
      <c r="B5830" t="s">
        <v>64</v>
      </c>
      <c r="C5830" t="s">
        <v>75</v>
      </c>
      <c r="D5830" t="s">
        <v>76</v>
      </c>
      <c r="E5830" t="s">
        <v>97</v>
      </c>
      <c r="F5830" t="s">
        <v>87</v>
      </c>
      <c r="G5830" s="35">
        <v>35725</v>
      </c>
    </row>
    <row r="5831" spans="1:7" x14ac:dyDescent="0.35">
      <c r="A5831">
        <v>2019</v>
      </c>
      <c r="B5831" t="s">
        <v>64</v>
      </c>
      <c r="C5831" t="s">
        <v>75</v>
      </c>
      <c r="D5831" t="s">
        <v>76</v>
      </c>
      <c r="E5831" t="s">
        <v>10</v>
      </c>
      <c r="F5831" t="s">
        <v>11</v>
      </c>
      <c r="G5831" s="35">
        <v>282</v>
      </c>
    </row>
    <row r="5832" spans="1:7" x14ac:dyDescent="0.35">
      <c r="A5832">
        <v>2019</v>
      </c>
      <c r="B5832" t="s">
        <v>53</v>
      </c>
      <c r="C5832" t="s">
        <v>77</v>
      </c>
      <c r="D5832" t="s">
        <v>78</v>
      </c>
      <c r="E5832" t="s">
        <v>93</v>
      </c>
      <c r="F5832" t="s">
        <v>94</v>
      </c>
      <c r="G5832" s="35">
        <v>18126</v>
      </c>
    </row>
    <row r="5833" spans="1:7" x14ac:dyDescent="0.35">
      <c r="A5833">
        <v>2019</v>
      </c>
      <c r="B5833" t="s">
        <v>53</v>
      </c>
      <c r="C5833" t="s">
        <v>77</v>
      </c>
      <c r="D5833" t="s">
        <v>78</v>
      </c>
      <c r="E5833" t="s">
        <v>92</v>
      </c>
      <c r="F5833" t="s">
        <v>91</v>
      </c>
    </row>
    <row r="5834" spans="1:7" x14ac:dyDescent="0.35">
      <c r="A5834">
        <v>2019</v>
      </c>
      <c r="B5834" t="s">
        <v>53</v>
      </c>
      <c r="C5834" t="s">
        <v>77</v>
      </c>
      <c r="D5834" t="s">
        <v>78</v>
      </c>
      <c r="E5834" t="s">
        <v>90</v>
      </c>
      <c r="F5834" t="s">
        <v>91</v>
      </c>
    </row>
    <row r="5835" spans="1:7" x14ac:dyDescent="0.35">
      <c r="A5835">
        <v>2019</v>
      </c>
      <c r="B5835" t="s">
        <v>53</v>
      </c>
      <c r="C5835" t="s">
        <v>77</v>
      </c>
      <c r="D5835" t="s">
        <v>78</v>
      </c>
      <c r="E5835" t="s">
        <v>98</v>
      </c>
      <c r="F5835" t="s">
        <v>11</v>
      </c>
      <c r="G5835" s="35">
        <v>12</v>
      </c>
    </row>
    <row r="5836" spans="1:7" x14ac:dyDescent="0.35">
      <c r="A5836">
        <v>2019</v>
      </c>
      <c r="B5836" t="s">
        <v>53</v>
      </c>
      <c r="C5836" t="s">
        <v>77</v>
      </c>
      <c r="D5836" t="s">
        <v>78</v>
      </c>
      <c r="E5836" t="s">
        <v>85</v>
      </c>
      <c r="F5836" t="s">
        <v>86</v>
      </c>
      <c r="G5836" s="35">
        <v>151780</v>
      </c>
    </row>
    <row r="5837" spans="1:7" x14ac:dyDescent="0.35">
      <c r="A5837">
        <v>2019</v>
      </c>
      <c r="B5837" t="s">
        <v>53</v>
      </c>
      <c r="C5837" t="s">
        <v>77</v>
      </c>
      <c r="D5837" t="s">
        <v>78</v>
      </c>
      <c r="E5837" t="s">
        <v>97</v>
      </c>
      <c r="F5837" t="s">
        <v>87</v>
      </c>
      <c r="G5837" s="35">
        <v>550</v>
      </c>
    </row>
    <row r="5838" spans="1:7" x14ac:dyDescent="0.35">
      <c r="A5838">
        <v>2019</v>
      </c>
      <c r="B5838" t="s">
        <v>53</v>
      </c>
      <c r="C5838" t="s">
        <v>77</v>
      </c>
      <c r="D5838" t="s">
        <v>78</v>
      </c>
      <c r="E5838" t="s">
        <v>10</v>
      </c>
      <c r="F5838" t="s">
        <v>11</v>
      </c>
      <c r="G5838" s="35">
        <v>302</v>
      </c>
    </row>
    <row r="5839" spans="1:7" x14ac:dyDescent="0.35">
      <c r="A5839">
        <v>2019</v>
      </c>
      <c r="B5839" t="s">
        <v>15</v>
      </c>
      <c r="C5839" t="s">
        <v>79</v>
      </c>
      <c r="D5839" t="s">
        <v>80</v>
      </c>
      <c r="E5839" t="s">
        <v>93</v>
      </c>
      <c r="F5839" t="s">
        <v>94</v>
      </c>
      <c r="G5839" s="35">
        <v>4525</v>
      </c>
    </row>
    <row r="5840" spans="1:7" x14ac:dyDescent="0.35">
      <c r="A5840">
        <v>2019</v>
      </c>
      <c r="B5840" t="s">
        <v>15</v>
      </c>
      <c r="C5840" t="s">
        <v>79</v>
      </c>
      <c r="D5840" t="s">
        <v>80</v>
      </c>
      <c r="E5840" t="s">
        <v>92</v>
      </c>
      <c r="F5840" t="s">
        <v>91</v>
      </c>
    </row>
    <row r="5841" spans="1:7" x14ac:dyDescent="0.35">
      <c r="A5841">
        <v>2019</v>
      </c>
      <c r="B5841" t="s">
        <v>15</v>
      </c>
      <c r="C5841" t="s">
        <v>79</v>
      </c>
      <c r="D5841" t="s">
        <v>80</v>
      </c>
      <c r="E5841" t="s">
        <v>90</v>
      </c>
      <c r="F5841" t="s">
        <v>91</v>
      </c>
    </row>
    <row r="5842" spans="1:7" x14ac:dyDescent="0.35">
      <c r="A5842">
        <v>2019</v>
      </c>
      <c r="B5842" t="s">
        <v>15</v>
      </c>
      <c r="C5842" t="s">
        <v>79</v>
      </c>
      <c r="D5842" t="s">
        <v>80</v>
      </c>
      <c r="E5842" t="s">
        <v>98</v>
      </c>
      <c r="F5842" t="s">
        <v>11</v>
      </c>
    </row>
    <row r="5843" spans="1:7" x14ac:dyDescent="0.35">
      <c r="A5843">
        <v>2019</v>
      </c>
      <c r="B5843" t="s">
        <v>15</v>
      </c>
      <c r="C5843" t="s">
        <v>79</v>
      </c>
      <c r="D5843" t="s">
        <v>80</v>
      </c>
      <c r="E5843" t="s">
        <v>85</v>
      </c>
      <c r="F5843" t="s">
        <v>86</v>
      </c>
      <c r="G5843" s="35">
        <v>38500</v>
      </c>
    </row>
    <row r="5844" spans="1:7" x14ac:dyDescent="0.35">
      <c r="A5844">
        <v>2019</v>
      </c>
      <c r="B5844" t="s">
        <v>15</v>
      </c>
      <c r="C5844" t="s">
        <v>79</v>
      </c>
      <c r="D5844" t="s">
        <v>80</v>
      </c>
      <c r="E5844" t="s">
        <v>97</v>
      </c>
      <c r="F5844" t="s">
        <v>87</v>
      </c>
      <c r="G5844" s="35">
        <v>14200</v>
      </c>
    </row>
    <row r="5845" spans="1:7" x14ac:dyDescent="0.35">
      <c r="A5845">
        <v>2019</v>
      </c>
      <c r="B5845" t="s">
        <v>15</v>
      </c>
      <c r="C5845" t="s">
        <v>79</v>
      </c>
      <c r="D5845" t="s">
        <v>80</v>
      </c>
      <c r="E5845" t="s">
        <v>10</v>
      </c>
      <c r="F5845" t="s">
        <v>11</v>
      </c>
      <c r="G5845" s="35">
        <v>760</v>
      </c>
    </row>
    <row r="5846" spans="1:7" x14ac:dyDescent="0.35">
      <c r="A5846">
        <v>2019</v>
      </c>
      <c r="B5846" t="s">
        <v>15</v>
      </c>
      <c r="C5846" t="s">
        <v>81</v>
      </c>
      <c r="D5846" t="s">
        <v>82</v>
      </c>
      <c r="E5846" t="s">
        <v>93</v>
      </c>
      <c r="F5846" t="s">
        <v>94</v>
      </c>
      <c r="G5846" s="35">
        <v>30447</v>
      </c>
    </row>
    <row r="5847" spans="1:7" x14ac:dyDescent="0.35">
      <c r="A5847">
        <v>2019</v>
      </c>
      <c r="B5847" t="s">
        <v>15</v>
      </c>
      <c r="C5847" t="s">
        <v>81</v>
      </c>
      <c r="D5847" t="s">
        <v>82</v>
      </c>
      <c r="E5847" t="s">
        <v>92</v>
      </c>
      <c r="F5847" t="s">
        <v>91</v>
      </c>
      <c r="G5847" s="35">
        <v>6051</v>
      </c>
    </row>
    <row r="5848" spans="1:7" x14ac:dyDescent="0.35">
      <c r="A5848">
        <v>2019</v>
      </c>
      <c r="B5848" t="s">
        <v>15</v>
      </c>
      <c r="C5848" t="s">
        <v>81</v>
      </c>
      <c r="D5848" t="s">
        <v>82</v>
      </c>
      <c r="E5848" t="s">
        <v>90</v>
      </c>
      <c r="F5848" t="s">
        <v>91</v>
      </c>
    </row>
    <row r="5849" spans="1:7" x14ac:dyDescent="0.35">
      <c r="A5849">
        <v>2019</v>
      </c>
      <c r="B5849" t="s">
        <v>15</v>
      </c>
      <c r="C5849" t="s">
        <v>81</v>
      </c>
      <c r="D5849" t="s">
        <v>82</v>
      </c>
      <c r="E5849" t="s">
        <v>98</v>
      </c>
      <c r="F5849" t="s">
        <v>11</v>
      </c>
      <c r="G5849" s="35">
        <v>243</v>
      </c>
    </row>
    <row r="5850" spans="1:7" x14ac:dyDescent="0.35">
      <c r="A5850">
        <v>2019</v>
      </c>
      <c r="B5850" t="s">
        <v>15</v>
      </c>
      <c r="C5850" t="s">
        <v>81</v>
      </c>
      <c r="D5850" t="s">
        <v>82</v>
      </c>
      <c r="E5850" t="s">
        <v>85</v>
      </c>
      <c r="F5850" t="s">
        <v>86</v>
      </c>
      <c r="G5850" s="35">
        <v>227475</v>
      </c>
    </row>
    <row r="5851" spans="1:7" x14ac:dyDescent="0.35">
      <c r="A5851">
        <v>2019</v>
      </c>
      <c r="B5851" t="s">
        <v>15</v>
      </c>
      <c r="C5851" t="s">
        <v>81</v>
      </c>
      <c r="D5851" t="s">
        <v>82</v>
      </c>
      <c r="E5851" t="s">
        <v>97</v>
      </c>
      <c r="F5851" t="s">
        <v>87</v>
      </c>
      <c r="G5851" s="35">
        <v>11850</v>
      </c>
    </row>
    <row r="5852" spans="1:7" x14ac:dyDescent="0.35">
      <c r="A5852">
        <v>2019</v>
      </c>
      <c r="B5852" t="s">
        <v>15</v>
      </c>
      <c r="C5852" t="s">
        <v>81</v>
      </c>
      <c r="D5852" t="s">
        <v>82</v>
      </c>
      <c r="E5852" t="s">
        <v>10</v>
      </c>
      <c r="F5852" t="s">
        <v>11</v>
      </c>
      <c r="G5852" s="35">
        <v>2987</v>
      </c>
    </row>
    <row r="5853" spans="1:7" x14ac:dyDescent="0.35">
      <c r="A5853">
        <v>2019</v>
      </c>
      <c r="B5853" t="s">
        <v>15</v>
      </c>
      <c r="C5853" t="s">
        <v>83</v>
      </c>
      <c r="D5853" t="s">
        <v>84</v>
      </c>
      <c r="E5853" t="s">
        <v>93</v>
      </c>
      <c r="F5853" t="s">
        <v>94</v>
      </c>
      <c r="G5853" s="35">
        <v>10853</v>
      </c>
    </row>
    <row r="5854" spans="1:7" x14ac:dyDescent="0.35">
      <c r="A5854">
        <v>2019</v>
      </c>
      <c r="B5854" t="s">
        <v>15</v>
      </c>
      <c r="C5854" t="s">
        <v>83</v>
      </c>
      <c r="D5854" t="s">
        <v>84</v>
      </c>
      <c r="E5854" t="s">
        <v>92</v>
      </c>
      <c r="F5854" t="s">
        <v>91</v>
      </c>
    </row>
    <row r="5855" spans="1:7" x14ac:dyDescent="0.35">
      <c r="A5855">
        <v>2019</v>
      </c>
      <c r="B5855" t="s">
        <v>15</v>
      </c>
      <c r="C5855" t="s">
        <v>83</v>
      </c>
      <c r="D5855" t="s">
        <v>84</v>
      </c>
      <c r="E5855" t="s">
        <v>90</v>
      </c>
      <c r="F5855" t="s">
        <v>91</v>
      </c>
    </row>
    <row r="5856" spans="1:7" x14ac:dyDescent="0.35">
      <c r="A5856">
        <v>2019</v>
      </c>
      <c r="B5856" t="s">
        <v>15</v>
      </c>
      <c r="C5856" t="s">
        <v>83</v>
      </c>
      <c r="D5856" t="s">
        <v>84</v>
      </c>
      <c r="E5856" t="s">
        <v>98</v>
      </c>
      <c r="F5856" t="s">
        <v>11</v>
      </c>
      <c r="G5856" s="35">
        <v>73</v>
      </c>
    </row>
    <row r="5857" spans="1:7" x14ac:dyDescent="0.35">
      <c r="A5857">
        <v>2019</v>
      </c>
      <c r="B5857" t="s">
        <v>15</v>
      </c>
      <c r="C5857" t="s">
        <v>83</v>
      </c>
      <c r="D5857" t="s">
        <v>84</v>
      </c>
      <c r="E5857" t="s">
        <v>85</v>
      </c>
      <c r="F5857" t="s">
        <v>86</v>
      </c>
      <c r="G5857" s="35">
        <v>28650</v>
      </c>
    </row>
    <row r="5858" spans="1:7" x14ac:dyDescent="0.35">
      <c r="A5858">
        <v>2019</v>
      </c>
      <c r="B5858" t="s">
        <v>15</v>
      </c>
      <c r="C5858" t="s">
        <v>83</v>
      </c>
      <c r="D5858" t="s">
        <v>84</v>
      </c>
      <c r="E5858" t="s">
        <v>97</v>
      </c>
      <c r="F5858" t="s">
        <v>87</v>
      </c>
    </row>
    <row r="5859" spans="1:7" x14ac:dyDescent="0.35">
      <c r="A5859">
        <v>2019</v>
      </c>
      <c r="B5859" t="s">
        <v>15</v>
      </c>
      <c r="C5859" t="s">
        <v>83</v>
      </c>
      <c r="D5859" t="s">
        <v>84</v>
      </c>
      <c r="E5859" t="s">
        <v>10</v>
      </c>
      <c r="F5859" t="s">
        <v>11</v>
      </c>
      <c r="G5859" s="35">
        <v>954</v>
      </c>
    </row>
    <row r="5860" spans="1:7" x14ac:dyDescent="0.35">
      <c r="A5860">
        <v>2019</v>
      </c>
      <c r="B5860" t="s">
        <v>15</v>
      </c>
      <c r="C5860" t="s">
        <v>16</v>
      </c>
      <c r="D5860" t="s">
        <v>17</v>
      </c>
      <c r="E5860" t="s">
        <v>93</v>
      </c>
      <c r="F5860" t="s">
        <v>94</v>
      </c>
      <c r="G5860" s="35">
        <v>18995</v>
      </c>
    </row>
    <row r="5861" spans="1:7" x14ac:dyDescent="0.35">
      <c r="A5861">
        <v>2019</v>
      </c>
      <c r="B5861" t="s">
        <v>15</v>
      </c>
      <c r="C5861" t="s">
        <v>16</v>
      </c>
      <c r="D5861" t="s">
        <v>17</v>
      </c>
      <c r="E5861" t="s">
        <v>92</v>
      </c>
      <c r="F5861" t="s">
        <v>91</v>
      </c>
      <c r="G5861" s="35">
        <v>439</v>
      </c>
    </row>
    <row r="5862" spans="1:7" x14ac:dyDescent="0.35">
      <c r="A5862">
        <v>2019</v>
      </c>
      <c r="B5862" t="s">
        <v>15</v>
      </c>
      <c r="C5862" t="s">
        <v>16</v>
      </c>
      <c r="D5862" t="s">
        <v>17</v>
      </c>
      <c r="E5862" t="s">
        <v>90</v>
      </c>
      <c r="F5862" t="s">
        <v>91</v>
      </c>
    </row>
    <row r="5863" spans="1:7" x14ac:dyDescent="0.35">
      <c r="A5863">
        <v>2019</v>
      </c>
      <c r="B5863" t="s">
        <v>15</v>
      </c>
      <c r="C5863" t="s">
        <v>16</v>
      </c>
      <c r="D5863" t="s">
        <v>17</v>
      </c>
      <c r="E5863" t="s">
        <v>98</v>
      </c>
      <c r="F5863" t="s">
        <v>11</v>
      </c>
      <c r="G5863" s="35">
        <v>57</v>
      </c>
    </row>
    <row r="5864" spans="1:7" x14ac:dyDescent="0.35">
      <c r="A5864">
        <v>2019</v>
      </c>
      <c r="B5864" t="s">
        <v>15</v>
      </c>
      <c r="C5864" t="s">
        <v>16</v>
      </c>
      <c r="D5864" t="s">
        <v>17</v>
      </c>
      <c r="E5864" t="s">
        <v>85</v>
      </c>
      <c r="F5864" t="s">
        <v>86</v>
      </c>
      <c r="G5864" s="35">
        <v>130875</v>
      </c>
    </row>
    <row r="5865" spans="1:7" x14ac:dyDescent="0.35">
      <c r="A5865">
        <v>2019</v>
      </c>
      <c r="B5865" t="s">
        <v>15</v>
      </c>
      <c r="C5865" t="s">
        <v>16</v>
      </c>
      <c r="D5865" t="s">
        <v>17</v>
      </c>
      <c r="E5865" t="s">
        <v>97</v>
      </c>
      <c r="F5865" t="s">
        <v>87</v>
      </c>
      <c r="G5865" s="35">
        <v>1200</v>
      </c>
    </row>
    <row r="5866" spans="1:7" x14ac:dyDescent="0.35">
      <c r="A5866">
        <v>2019</v>
      </c>
      <c r="B5866" t="s">
        <v>15</v>
      </c>
      <c r="C5866" t="s">
        <v>16</v>
      </c>
      <c r="D5866" t="s">
        <v>17</v>
      </c>
      <c r="E5866" t="s">
        <v>10</v>
      </c>
      <c r="F5866" t="s">
        <v>11</v>
      </c>
      <c r="G5866" s="35">
        <v>1299</v>
      </c>
    </row>
    <row r="5867" spans="1:7" x14ac:dyDescent="0.35">
      <c r="A5867">
        <v>2019</v>
      </c>
      <c r="B5867" t="s">
        <v>15</v>
      </c>
      <c r="C5867" t="s">
        <v>18</v>
      </c>
      <c r="D5867" t="s">
        <v>19</v>
      </c>
      <c r="E5867" t="s">
        <v>93</v>
      </c>
      <c r="F5867" t="s">
        <v>94</v>
      </c>
      <c r="G5867" s="35">
        <v>34839</v>
      </c>
    </row>
    <row r="5868" spans="1:7" x14ac:dyDescent="0.35">
      <c r="A5868">
        <v>2019</v>
      </c>
      <c r="B5868" t="s">
        <v>15</v>
      </c>
      <c r="C5868" t="s">
        <v>18</v>
      </c>
      <c r="D5868" t="s">
        <v>19</v>
      </c>
      <c r="E5868" t="s">
        <v>92</v>
      </c>
      <c r="F5868" t="s">
        <v>91</v>
      </c>
      <c r="G5868" s="35">
        <v>3670</v>
      </c>
    </row>
    <row r="5869" spans="1:7" x14ac:dyDescent="0.35">
      <c r="A5869">
        <v>2019</v>
      </c>
      <c r="B5869" t="s">
        <v>15</v>
      </c>
      <c r="C5869" t="s">
        <v>18</v>
      </c>
      <c r="D5869" t="s">
        <v>19</v>
      </c>
      <c r="E5869" t="s">
        <v>90</v>
      </c>
      <c r="F5869" t="s">
        <v>91</v>
      </c>
    </row>
    <row r="5870" spans="1:7" x14ac:dyDescent="0.35">
      <c r="A5870">
        <v>2019</v>
      </c>
      <c r="B5870" t="s">
        <v>15</v>
      </c>
      <c r="C5870" t="s">
        <v>18</v>
      </c>
      <c r="D5870" t="s">
        <v>19</v>
      </c>
      <c r="E5870" t="s">
        <v>98</v>
      </c>
      <c r="F5870" t="s">
        <v>11</v>
      </c>
      <c r="G5870" s="35">
        <v>14</v>
      </c>
    </row>
    <row r="5871" spans="1:7" x14ac:dyDescent="0.35">
      <c r="A5871">
        <v>2019</v>
      </c>
      <c r="B5871" t="s">
        <v>15</v>
      </c>
      <c r="C5871" t="s">
        <v>18</v>
      </c>
      <c r="D5871" t="s">
        <v>19</v>
      </c>
      <c r="E5871" t="s">
        <v>85</v>
      </c>
      <c r="F5871" t="s">
        <v>86</v>
      </c>
      <c r="G5871" s="35">
        <v>239050</v>
      </c>
    </row>
    <row r="5872" spans="1:7" x14ac:dyDescent="0.35">
      <c r="A5872">
        <v>2019</v>
      </c>
      <c r="B5872" t="s">
        <v>15</v>
      </c>
      <c r="C5872" t="s">
        <v>18</v>
      </c>
      <c r="D5872" t="s">
        <v>19</v>
      </c>
      <c r="E5872" t="s">
        <v>97</v>
      </c>
      <c r="F5872" t="s">
        <v>87</v>
      </c>
      <c r="G5872" s="35">
        <v>2500</v>
      </c>
    </row>
    <row r="5873" spans="1:7" x14ac:dyDescent="0.35">
      <c r="A5873">
        <v>2019</v>
      </c>
      <c r="B5873" t="s">
        <v>15</v>
      </c>
      <c r="C5873" t="s">
        <v>18</v>
      </c>
      <c r="D5873" t="s">
        <v>19</v>
      </c>
      <c r="E5873" t="s">
        <v>10</v>
      </c>
      <c r="F5873" t="s">
        <v>11</v>
      </c>
      <c r="G5873" s="35">
        <v>1869</v>
      </c>
    </row>
    <row r="5874" spans="1:7" x14ac:dyDescent="0.35">
      <c r="A5874">
        <v>2019</v>
      </c>
      <c r="B5874" t="s">
        <v>7</v>
      </c>
      <c r="C5874" t="s">
        <v>20</v>
      </c>
      <c r="D5874" t="s">
        <v>21</v>
      </c>
      <c r="E5874" t="s">
        <v>93</v>
      </c>
      <c r="F5874" t="s">
        <v>94</v>
      </c>
      <c r="G5874" s="35">
        <v>1293</v>
      </c>
    </row>
    <row r="5875" spans="1:7" x14ac:dyDescent="0.35">
      <c r="A5875">
        <v>2019</v>
      </c>
      <c r="B5875" t="s">
        <v>7</v>
      </c>
      <c r="C5875" t="s">
        <v>20</v>
      </c>
      <c r="D5875" t="s">
        <v>21</v>
      </c>
      <c r="E5875" t="s">
        <v>92</v>
      </c>
      <c r="F5875" t="s">
        <v>91</v>
      </c>
    </row>
    <row r="5876" spans="1:7" x14ac:dyDescent="0.35">
      <c r="A5876">
        <v>2019</v>
      </c>
      <c r="B5876" t="s">
        <v>7</v>
      </c>
      <c r="C5876" t="s">
        <v>20</v>
      </c>
      <c r="D5876" t="s">
        <v>21</v>
      </c>
      <c r="E5876" t="s">
        <v>90</v>
      </c>
      <c r="F5876" t="s">
        <v>91</v>
      </c>
    </row>
    <row r="5877" spans="1:7" x14ac:dyDescent="0.35">
      <c r="A5877">
        <v>2019</v>
      </c>
      <c r="B5877" t="s">
        <v>7</v>
      </c>
      <c r="C5877" t="s">
        <v>20</v>
      </c>
      <c r="D5877" t="s">
        <v>21</v>
      </c>
      <c r="E5877" t="s">
        <v>98</v>
      </c>
      <c r="F5877" t="s">
        <v>11</v>
      </c>
    </row>
    <row r="5878" spans="1:7" x14ac:dyDescent="0.35">
      <c r="A5878">
        <v>2019</v>
      </c>
      <c r="B5878" t="s">
        <v>7</v>
      </c>
      <c r="C5878" t="s">
        <v>20</v>
      </c>
      <c r="D5878" t="s">
        <v>21</v>
      </c>
      <c r="E5878" t="s">
        <v>85</v>
      </c>
      <c r="F5878" t="s">
        <v>86</v>
      </c>
      <c r="G5878" s="35">
        <v>30150</v>
      </c>
    </row>
    <row r="5879" spans="1:7" x14ac:dyDescent="0.35">
      <c r="A5879">
        <v>2019</v>
      </c>
      <c r="B5879" t="s">
        <v>7</v>
      </c>
      <c r="C5879" t="s">
        <v>20</v>
      </c>
      <c r="D5879" t="s">
        <v>21</v>
      </c>
      <c r="E5879" t="s">
        <v>97</v>
      </c>
      <c r="F5879" t="s">
        <v>87</v>
      </c>
      <c r="G5879" s="35">
        <v>300</v>
      </c>
    </row>
    <row r="5880" spans="1:7" x14ac:dyDescent="0.35">
      <c r="A5880">
        <v>2019</v>
      </c>
      <c r="B5880" t="s">
        <v>7</v>
      </c>
      <c r="C5880" t="s">
        <v>20</v>
      </c>
      <c r="D5880" t="s">
        <v>21</v>
      </c>
      <c r="E5880" t="s">
        <v>10</v>
      </c>
      <c r="F5880" t="s">
        <v>11</v>
      </c>
      <c r="G5880" s="35">
        <v>138</v>
      </c>
    </row>
    <row r="5881" spans="1:7" x14ac:dyDescent="0.35">
      <c r="A5881">
        <v>2019</v>
      </c>
      <c r="B5881" t="s">
        <v>7</v>
      </c>
      <c r="C5881" t="s">
        <v>22</v>
      </c>
      <c r="D5881" t="s">
        <v>23</v>
      </c>
      <c r="E5881" t="s">
        <v>93</v>
      </c>
      <c r="F5881" t="s">
        <v>94</v>
      </c>
      <c r="G5881" s="35">
        <v>23168</v>
      </c>
    </row>
    <row r="5882" spans="1:7" x14ac:dyDescent="0.35">
      <c r="A5882">
        <v>2019</v>
      </c>
      <c r="B5882" t="s">
        <v>7</v>
      </c>
      <c r="C5882" t="s">
        <v>22</v>
      </c>
      <c r="D5882" t="s">
        <v>23</v>
      </c>
      <c r="E5882" t="s">
        <v>92</v>
      </c>
      <c r="F5882" t="s">
        <v>91</v>
      </c>
      <c r="G5882" s="35">
        <v>2064</v>
      </c>
    </row>
    <row r="5883" spans="1:7" x14ac:dyDescent="0.35">
      <c r="A5883">
        <v>2019</v>
      </c>
      <c r="B5883" t="s">
        <v>7</v>
      </c>
      <c r="C5883" t="s">
        <v>22</v>
      </c>
      <c r="D5883" t="s">
        <v>23</v>
      </c>
      <c r="E5883" t="s">
        <v>90</v>
      </c>
      <c r="F5883" t="s">
        <v>91</v>
      </c>
    </row>
    <row r="5884" spans="1:7" x14ac:dyDescent="0.35">
      <c r="A5884">
        <v>2019</v>
      </c>
      <c r="B5884" t="s">
        <v>7</v>
      </c>
      <c r="C5884" t="s">
        <v>22</v>
      </c>
      <c r="D5884" t="s">
        <v>23</v>
      </c>
      <c r="E5884" t="s">
        <v>98</v>
      </c>
      <c r="F5884" t="s">
        <v>11</v>
      </c>
      <c r="G5884" s="35">
        <v>24</v>
      </c>
    </row>
    <row r="5885" spans="1:7" x14ac:dyDescent="0.35">
      <c r="A5885">
        <v>2019</v>
      </c>
      <c r="B5885" t="s">
        <v>7</v>
      </c>
      <c r="C5885" t="s">
        <v>22</v>
      </c>
      <c r="D5885" t="s">
        <v>23</v>
      </c>
      <c r="E5885" t="s">
        <v>85</v>
      </c>
      <c r="F5885" t="s">
        <v>86</v>
      </c>
      <c r="G5885" s="35">
        <v>147295</v>
      </c>
    </row>
    <row r="5886" spans="1:7" x14ac:dyDescent="0.35">
      <c r="A5886">
        <v>2019</v>
      </c>
      <c r="B5886" t="s">
        <v>7</v>
      </c>
      <c r="C5886" t="s">
        <v>22</v>
      </c>
      <c r="D5886" t="s">
        <v>23</v>
      </c>
      <c r="E5886" t="s">
        <v>97</v>
      </c>
      <c r="F5886" t="s">
        <v>87</v>
      </c>
      <c r="G5886" s="35">
        <v>15060</v>
      </c>
    </row>
    <row r="5887" spans="1:7" x14ac:dyDescent="0.35">
      <c r="A5887">
        <v>2019</v>
      </c>
      <c r="B5887" t="s">
        <v>7</v>
      </c>
      <c r="C5887" t="s">
        <v>22</v>
      </c>
      <c r="D5887" t="s">
        <v>23</v>
      </c>
      <c r="E5887" t="s">
        <v>10</v>
      </c>
      <c r="F5887" t="s">
        <v>11</v>
      </c>
      <c r="G5887" s="35">
        <v>1621</v>
      </c>
    </row>
    <row r="5888" spans="1:7" x14ac:dyDescent="0.35">
      <c r="A5888">
        <v>2019</v>
      </c>
      <c r="B5888" t="s">
        <v>7</v>
      </c>
      <c r="C5888" t="s">
        <v>24</v>
      </c>
      <c r="D5888" t="s">
        <v>25</v>
      </c>
      <c r="E5888" t="s">
        <v>93</v>
      </c>
      <c r="F5888" t="s">
        <v>94</v>
      </c>
      <c r="G5888" s="35">
        <v>25985</v>
      </c>
    </row>
    <row r="5889" spans="1:7" x14ac:dyDescent="0.35">
      <c r="A5889">
        <v>2019</v>
      </c>
      <c r="B5889" t="s">
        <v>7</v>
      </c>
      <c r="C5889" t="s">
        <v>24</v>
      </c>
      <c r="D5889" t="s">
        <v>25</v>
      </c>
      <c r="E5889" t="s">
        <v>92</v>
      </c>
      <c r="F5889" t="s">
        <v>91</v>
      </c>
      <c r="G5889" s="35">
        <v>1055</v>
      </c>
    </row>
    <row r="5890" spans="1:7" x14ac:dyDescent="0.35">
      <c r="A5890">
        <v>2019</v>
      </c>
      <c r="B5890" t="s">
        <v>7</v>
      </c>
      <c r="C5890" t="s">
        <v>24</v>
      </c>
      <c r="D5890" t="s">
        <v>25</v>
      </c>
      <c r="E5890" t="s">
        <v>90</v>
      </c>
      <c r="F5890" t="s">
        <v>91</v>
      </c>
    </row>
    <row r="5891" spans="1:7" x14ac:dyDescent="0.35">
      <c r="A5891">
        <v>2019</v>
      </c>
      <c r="B5891" t="s">
        <v>7</v>
      </c>
      <c r="C5891" t="s">
        <v>24</v>
      </c>
      <c r="D5891" t="s">
        <v>25</v>
      </c>
      <c r="E5891" t="s">
        <v>98</v>
      </c>
      <c r="F5891" t="s">
        <v>11</v>
      </c>
    </row>
    <row r="5892" spans="1:7" x14ac:dyDescent="0.35">
      <c r="A5892">
        <v>2019</v>
      </c>
      <c r="B5892" t="s">
        <v>7</v>
      </c>
      <c r="C5892" t="s">
        <v>24</v>
      </c>
      <c r="D5892" t="s">
        <v>25</v>
      </c>
      <c r="E5892" t="s">
        <v>85</v>
      </c>
      <c r="F5892" t="s">
        <v>86</v>
      </c>
      <c r="G5892" s="35">
        <v>38750</v>
      </c>
    </row>
    <row r="5893" spans="1:7" x14ac:dyDescent="0.35">
      <c r="A5893">
        <v>2019</v>
      </c>
      <c r="B5893" t="s">
        <v>7</v>
      </c>
      <c r="C5893" t="s">
        <v>24</v>
      </c>
      <c r="D5893" t="s">
        <v>25</v>
      </c>
      <c r="E5893" t="s">
        <v>97</v>
      </c>
      <c r="F5893" t="s">
        <v>87</v>
      </c>
      <c r="G5893" s="35">
        <v>93790</v>
      </c>
    </row>
    <row r="5894" spans="1:7" x14ac:dyDescent="0.35">
      <c r="A5894">
        <v>2019</v>
      </c>
      <c r="B5894" t="s">
        <v>7</v>
      </c>
      <c r="C5894" t="s">
        <v>24</v>
      </c>
      <c r="D5894" t="s">
        <v>25</v>
      </c>
      <c r="E5894" t="s">
        <v>10</v>
      </c>
      <c r="F5894" t="s">
        <v>11</v>
      </c>
      <c r="G5894" s="35">
        <v>3810</v>
      </c>
    </row>
    <row r="5895" spans="1:7" x14ac:dyDescent="0.35">
      <c r="A5895">
        <v>2019</v>
      </c>
      <c r="B5895" t="s">
        <v>7</v>
      </c>
      <c r="C5895" t="s">
        <v>26</v>
      </c>
      <c r="D5895" t="s">
        <v>27</v>
      </c>
      <c r="E5895" t="s">
        <v>93</v>
      </c>
      <c r="F5895" t="s">
        <v>94</v>
      </c>
      <c r="G5895" s="35">
        <v>34890</v>
      </c>
    </row>
    <row r="5896" spans="1:7" x14ac:dyDescent="0.35">
      <c r="A5896">
        <v>2019</v>
      </c>
      <c r="B5896" t="s">
        <v>7</v>
      </c>
      <c r="C5896" t="s">
        <v>26</v>
      </c>
      <c r="D5896" t="s">
        <v>27</v>
      </c>
      <c r="E5896" t="s">
        <v>92</v>
      </c>
      <c r="F5896" t="s">
        <v>91</v>
      </c>
      <c r="G5896" s="35">
        <v>2600</v>
      </c>
    </row>
    <row r="5897" spans="1:7" x14ac:dyDescent="0.35">
      <c r="A5897">
        <v>2019</v>
      </c>
      <c r="B5897" t="s">
        <v>7</v>
      </c>
      <c r="C5897" t="s">
        <v>26</v>
      </c>
      <c r="D5897" t="s">
        <v>27</v>
      </c>
      <c r="E5897" t="s">
        <v>90</v>
      </c>
      <c r="F5897" t="s">
        <v>91</v>
      </c>
    </row>
    <row r="5898" spans="1:7" x14ac:dyDescent="0.35">
      <c r="A5898">
        <v>2019</v>
      </c>
      <c r="B5898" t="s">
        <v>7</v>
      </c>
      <c r="C5898" t="s">
        <v>26</v>
      </c>
      <c r="D5898" t="s">
        <v>27</v>
      </c>
      <c r="E5898" t="s">
        <v>98</v>
      </c>
      <c r="F5898" t="s">
        <v>11</v>
      </c>
      <c r="G5898" s="35">
        <v>30</v>
      </c>
    </row>
    <row r="5899" spans="1:7" x14ac:dyDescent="0.35">
      <c r="A5899">
        <v>2019</v>
      </c>
      <c r="B5899" t="s">
        <v>7</v>
      </c>
      <c r="C5899" t="s">
        <v>26</v>
      </c>
      <c r="D5899" t="s">
        <v>27</v>
      </c>
      <c r="E5899" t="s">
        <v>85</v>
      </c>
      <c r="F5899" t="s">
        <v>86</v>
      </c>
      <c r="G5899" s="35">
        <v>177155</v>
      </c>
    </row>
    <row r="5900" spans="1:7" x14ac:dyDescent="0.35">
      <c r="A5900">
        <v>2019</v>
      </c>
      <c r="B5900" t="s">
        <v>7</v>
      </c>
      <c r="C5900" t="s">
        <v>26</v>
      </c>
      <c r="D5900" t="s">
        <v>27</v>
      </c>
      <c r="E5900" t="s">
        <v>97</v>
      </c>
      <c r="F5900" t="s">
        <v>87</v>
      </c>
      <c r="G5900" s="35">
        <v>50</v>
      </c>
    </row>
    <row r="5901" spans="1:7" x14ac:dyDescent="0.35">
      <c r="A5901">
        <v>2019</v>
      </c>
      <c r="B5901" t="s">
        <v>7</v>
      </c>
      <c r="C5901" t="s">
        <v>26</v>
      </c>
      <c r="D5901" t="s">
        <v>27</v>
      </c>
      <c r="E5901" t="s">
        <v>10</v>
      </c>
      <c r="F5901" t="s">
        <v>11</v>
      </c>
      <c r="G5901" s="35">
        <v>1151</v>
      </c>
    </row>
    <row r="5902" spans="1:7" x14ac:dyDescent="0.35">
      <c r="A5902">
        <v>2019</v>
      </c>
      <c r="B5902" t="s">
        <v>12</v>
      </c>
      <c r="C5902" t="s">
        <v>28</v>
      </c>
      <c r="D5902" t="s">
        <v>29</v>
      </c>
      <c r="E5902" t="s">
        <v>93</v>
      </c>
      <c r="F5902" t="s">
        <v>94</v>
      </c>
      <c r="G5902" s="35">
        <v>37112</v>
      </c>
    </row>
    <row r="5903" spans="1:7" x14ac:dyDescent="0.35">
      <c r="A5903">
        <v>2019</v>
      </c>
      <c r="B5903" t="s">
        <v>12</v>
      </c>
      <c r="C5903" t="s">
        <v>28</v>
      </c>
      <c r="D5903" t="s">
        <v>29</v>
      </c>
      <c r="E5903" t="s">
        <v>92</v>
      </c>
      <c r="F5903" t="s">
        <v>91</v>
      </c>
      <c r="G5903" s="35">
        <v>935</v>
      </c>
    </row>
    <row r="5904" spans="1:7" x14ac:dyDescent="0.35">
      <c r="A5904">
        <v>2019</v>
      </c>
      <c r="B5904" t="s">
        <v>12</v>
      </c>
      <c r="C5904" t="s">
        <v>28</v>
      </c>
      <c r="D5904" t="s">
        <v>29</v>
      </c>
      <c r="E5904" t="s">
        <v>90</v>
      </c>
      <c r="F5904" t="s">
        <v>91</v>
      </c>
    </row>
    <row r="5905" spans="1:7" x14ac:dyDescent="0.35">
      <c r="A5905">
        <v>2019</v>
      </c>
      <c r="B5905" t="s">
        <v>12</v>
      </c>
      <c r="C5905" t="s">
        <v>28</v>
      </c>
      <c r="D5905" t="s">
        <v>29</v>
      </c>
      <c r="E5905" t="s">
        <v>98</v>
      </c>
      <c r="F5905" t="s">
        <v>11</v>
      </c>
      <c r="G5905" s="35">
        <v>65</v>
      </c>
    </row>
    <row r="5906" spans="1:7" x14ac:dyDescent="0.35">
      <c r="A5906">
        <v>2019</v>
      </c>
      <c r="B5906" t="s">
        <v>12</v>
      </c>
      <c r="C5906" t="s">
        <v>28</v>
      </c>
      <c r="D5906" t="s">
        <v>29</v>
      </c>
      <c r="E5906" t="s">
        <v>85</v>
      </c>
      <c r="F5906" t="s">
        <v>86</v>
      </c>
      <c r="G5906" s="35">
        <v>254450</v>
      </c>
    </row>
    <row r="5907" spans="1:7" x14ac:dyDescent="0.35">
      <c r="A5907">
        <v>2019</v>
      </c>
      <c r="B5907" t="s">
        <v>12</v>
      </c>
      <c r="C5907" t="s">
        <v>28</v>
      </c>
      <c r="D5907" t="s">
        <v>29</v>
      </c>
      <c r="E5907" t="s">
        <v>97</v>
      </c>
      <c r="F5907" t="s">
        <v>87</v>
      </c>
      <c r="G5907" s="35">
        <v>700</v>
      </c>
    </row>
    <row r="5908" spans="1:7" x14ac:dyDescent="0.35">
      <c r="A5908">
        <v>2019</v>
      </c>
      <c r="B5908" t="s">
        <v>12</v>
      </c>
      <c r="C5908" t="s">
        <v>28</v>
      </c>
      <c r="D5908" t="s">
        <v>29</v>
      </c>
      <c r="E5908" t="s">
        <v>10</v>
      </c>
      <c r="F5908" t="s">
        <v>11</v>
      </c>
      <c r="G5908" s="35">
        <v>740</v>
      </c>
    </row>
    <row r="5909" spans="1:7" x14ac:dyDescent="0.35">
      <c r="A5909">
        <v>2019</v>
      </c>
      <c r="B5909" t="s">
        <v>12</v>
      </c>
      <c r="C5909" t="s">
        <v>30</v>
      </c>
      <c r="D5909" t="s">
        <v>31</v>
      </c>
      <c r="E5909" t="s">
        <v>93</v>
      </c>
      <c r="F5909" t="s">
        <v>94</v>
      </c>
      <c r="G5909" s="35">
        <v>89</v>
      </c>
    </row>
    <row r="5910" spans="1:7" x14ac:dyDescent="0.35">
      <c r="A5910">
        <v>2019</v>
      </c>
      <c r="B5910" t="s">
        <v>12</v>
      </c>
      <c r="C5910" t="s">
        <v>30</v>
      </c>
      <c r="D5910" t="s">
        <v>31</v>
      </c>
      <c r="E5910" t="s">
        <v>92</v>
      </c>
      <c r="F5910" t="s">
        <v>91</v>
      </c>
    </row>
    <row r="5911" spans="1:7" x14ac:dyDescent="0.35">
      <c r="A5911">
        <v>2019</v>
      </c>
      <c r="B5911" t="s">
        <v>12</v>
      </c>
      <c r="C5911" t="s">
        <v>30</v>
      </c>
      <c r="D5911" t="s">
        <v>31</v>
      </c>
      <c r="E5911" t="s">
        <v>90</v>
      </c>
      <c r="F5911" t="s">
        <v>91</v>
      </c>
    </row>
    <row r="5912" spans="1:7" x14ac:dyDescent="0.35">
      <c r="A5912">
        <v>2019</v>
      </c>
      <c r="B5912" t="s">
        <v>12</v>
      </c>
      <c r="C5912" t="s">
        <v>30</v>
      </c>
      <c r="D5912" t="s">
        <v>31</v>
      </c>
      <c r="E5912" t="s">
        <v>98</v>
      </c>
      <c r="F5912" t="s">
        <v>11</v>
      </c>
    </row>
    <row r="5913" spans="1:7" x14ac:dyDescent="0.35">
      <c r="A5913">
        <v>2019</v>
      </c>
      <c r="B5913" t="s">
        <v>12</v>
      </c>
      <c r="C5913" t="s">
        <v>30</v>
      </c>
      <c r="D5913" t="s">
        <v>31</v>
      </c>
      <c r="E5913" t="s">
        <v>85</v>
      </c>
      <c r="F5913" t="s">
        <v>86</v>
      </c>
    </row>
    <row r="5914" spans="1:7" x14ac:dyDescent="0.35">
      <c r="A5914">
        <v>2019</v>
      </c>
      <c r="B5914" t="s">
        <v>12</v>
      </c>
      <c r="C5914" t="s">
        <v>30</v>
      </c>
      <c r="D5914" t="s">
        <v>31</v>
      </c>
      <c r="E5914" t="s">
        <v>97</v>
      </c>
      <c r="F5914" t="s">
        <v>87</v>
      </c>
    </row>
    <row r="5915" spans="1:7" x14ac:dyDescent="0.35">
      <c r="A5915">
        <v>2019</v>
      </c>
      <c r="B5915" t="s">
        <v>12</v>
      </c>
      <c r="C5915" t="s">
        <v>30</v>
      </c>
      <c r="D5915" t="s">
        <v>31</v>
      </c>
      <c r="E5915" t="s">
        <v>10</v>
      </c>
      <c r="F5915" t="s">
        <v>11</v>
      </c>
      <c r="G5915" s="35">
        <v>235</v>
      </c>
    </row>
    <row r="5916" spans="1:7" x14ac:dyDescent="0.35">
      <c r="A5916">
        <v>2019</v>
      </c>
      <c r="B5916" t="s">
        <v>12</v>
      </c>
      <c r="C5916" t="s">
        <v>32</v>
      </c>
      <c r="D5916" t="s">
        <v>33</v>
      </c>
      <c r="E5916" t="s">
        <v>93</v>
      </c>
      <c r="F5916" t="s">
        <v>94</v>
      </c>
      <c r="G5916" s="35">
        <v>2831</v>
      </c>
    </row>
    <row r="5917" spans="1:7" x14ac:dyDescent="0.35">
      <c r="A5917">
        <v>2019</v>
      </c>
      <c r="B5917" t="s">
        <v>12</v>
      </c>
      <c r="C5917" t="s">
        <v>32</v>
      </c>
      <c r="D5917" t="s">
        <v>33</v>
      </c>
      <c r="E5917" t="s">
        <v>92</v>
      </c>
      <c r="F5917" t="s">
        <v>91</v>
      </c>
    </row>
    <row r="5918" spans="1:7" x14ac:dyDescent="0.35">
      <c r="A5918">
        <v>2019</v>
      </c>
      <c r="B5918" t="s">
        <v>12</v>
      </c>
      <c r="C5918" t="s">
        <v>32</v>
      </c>
      <c r="D5918" t="s">
        <v>33</v>
      </c>
      <c r="E5918" t="s">
        <v>90</v>
      </c>
      <c r="F5918" t="s">
        <v>91</v>
      </c>
    </row>
    <row r="5919" spans="1:7" x14ac:dyDescent="0.35">
      <c r="A5919">
        <v>2019</v>
      </c>
      <c r="B5919" t="s">
        <v>12</v>
      </c>
      <c r="C5919" t="s">
        <v>32</v>
      </c>
      <c r="D5919" t="s">
        <v>33</v>
      </c>
      <c r="E5919" t="s">
        <v>98</v>
      </c>
      <c r="F5919" t="s">
        <v>11</v>
      </c>
      <c r="G5919" s="35">
        <v>44</v>
      </c>
    </row>
    <row r="5920" spans="1:7" x14ac:dyDescent="0.35">
      <c r="A5920">
        <v>2019</v>
      </c>
      <c r="B5920" t="s">
        <v>12</v>
      </c>
      <c r="C5920" t="s">
        <v>32</v>
      </c>
      <c r="D5920" t="s">
        <v>33</v>
      </c>
      <c r="E5920" t="s">
        <v>85</v>
      </c>
      <c r="F5920" t="s">
        <v>86</v>
      </c>
      <c r="G5920" s="35">
        <v>4375</v>
      </c>
    </row>
    <row r="5921" spans="1:7" x14ac:dyDescent="0.35">
      <c r="A5921">
        <v>2019</v>
      </c>
      <c r="B5921" t="s">
        <v>12</v>
      </c>
      <c r="C5921" t="s">
        <v>32</v>
      </c>
      <c r="D5921" t="s">
        <v>33</v>
      </c>
      <c r="E5921" t="s">
        <v>97</v>
      </c>
      <c r="F5921" t="s">
        <v>87</v>
      </c>
      <c r="G5921" s="35">
        <v>7035</v>
      </c>
    </row>
    <row r="5922" spans="1:7" x14ac:dyDescent="0.35">
      <c r="A5922">
        <v>2019</v>
      </c>
      <c r="B5922" t="s">
        <v>12</v>
      </c>
      <c r="C5922" t="s">
        <v>32</v>
      </c>
      <c r="D5922" t="s">
        <v>33</v>
      </c>
      <c r="E5922" t="s">
        <v>10</v>
      </c>
      <c r="F5922" t="s">
        <v>11</v>
      </c>
      <c r="G5922" s="35">
        <v>405</v>
      </c>
    </row>
    <row r="5923" spans="1:7" x14ac:dyDescent="0.35">
      <c r="A5923">
        <v>2019</v>
      </c>
      <c r="B5923" t="s">
        <v>12</v>
      </c>
      <c r="C5923" t="s">
        <v>34</v>
      </c>
      <c r="D5923" t="s">
        <v>35</v>
      </c>
      <c r="E5923" t="s">
        <v>93</v>
      </c>
      <c r="F5923" t="s">
        <v>94</v>
      </c>
      <c r="G5923" s="35">
        <v>12928</v>
      </c>
    </row>
    <row r="5924" spans="1:7" x14ac:dyDescent="0.35">
      <c r="A5924">
        <v>2019</v>
      </c>
      <c r="B5924" t="s">
        <v>12</v>
      </c>
      <c r="C5924" t="s">
        <v>34</v>
      </c>
      <c r="D5924" t="s">
        <v>35</v>
      </c>
      <c r="E5924" t="s">
        <v>92</v>
      </c>
      <c r="F5924" t="s">
        <v>91</v>
      </c>
      <c r="G5924" s="35">
        <v>4800</v>
      </c>
    </row>
    <row r="5925" spans="1:7" x14ac:dyDescent="0.35">
      <c r="A5925">
        <v>2019</v>
      </c>
      <c r="B5925" t="s">
        <v>12</v>
      </c>
      <c r="C5925" t="s">
        <v>34</v>
      </c>
      <c r="D5925" t="s">
        <v>35</v>
      </c>
      <c r="E5925" t="s">
        <v>90</v>
      </c>
      <c r="F5925" t="s">
        <v>91</v>
      </c>
    </row>
    <row r="5926" spans="1:7" x14ac:dyDescent="0.35">
      <c r="A5926">
        <v>2019</v>
      </c>
      <c r="B5926" t="s">
        <v>12</v>
      </c>
      <c r="C5926" t="s">
        <v>34</v>
      </c>
      <c r="D5926" t="s">
        <v>35</v>
      </c>
      <c r="E5926" t="s">
        <v>98</v>
      </c>
      <c r="F5926" t="s">
        <v>11</v>
      </c>
      <c r="G5926" s="35">
        <v>149</v>
      </c>
    </row>
    <row r="5927" spans="1:7" x14ac:dyDescent="0.35">
      <c r="A5927">
        <v>2019</v>
      </c>
      <c r="B5927" t="s">
        <v>12</v>
      </c>
      <c r="C5927" t="s">
        <v>34</v>
      </c>
      <c r="D5927" t="s">
        <v>35</v>
      </c>
      <c r="E5927" t="s">
        <v>85</v>
      </c>
      <c r="F5927" t="s">
        <v>86</v>
      </c>
      <c r="G5927" s="35">
        <v>101740</v>
      </c>
    </row>
    <row r="5928" spans="1:7" x14ac:dyDescent="0.35">
      <c r="A5928">
        <v>2019</v>
      </c>
      <c r="B5928" t="s">
        <v>12</v>
      </c>
      <c r="C5928" t="s">
        <v>34</v>
      </c>
      <c r="D5928" t="s">
        <v>35</v>
      </c>
      <c r="E5928" t="s">
        <v>97</v>
      </c>
      <c r="F5928" t="s">
        <v>87</v>
      </c>
      <c r="G5928" s="35">
        <v>7200</v>
      </c>
    </row>
    <row r="5929" spans="1:7" x14ac:dyDescent="0.35">
      <c r="A5929">
        <v>2019</v>
      </c>
      <c r="B5929" t="s">
        <v>12</v>
      </c>
      <c r="C5929" t="s">
        <v>34</v>
      </c>
      <c r="D5929" t="s">
        <v>35</v>
      </c>
      <c r="E5929" t="s">
        <v>10</v>
      </c>
      <c r="F5929" t="s">
        <v>11</v>
      </c>
      <c r="G5929" s="35">
        <v>567</v>
      </c>
    </row>
    <row r="5930" spans="1:7" x14ac:dyDescent="0.35">
      <c r="A5930">
        <v>2019</v>
      </c>
      <c r="B5930" t="s">
        <v>12</v>
      </c>
      <c r="C5930" t="s">
        <v>36</v>
      </c>
      <c r="D5930" t="s">
        <v>37</v>
      </c>
      <c r="E5930" t="s">
        <v>93</v>
      </c>
      <c r="F5930" t="s">
        <v>94</v>
      </c>
      <c r="G5930" s="35">
        <v>36130</v>
      </c>
    </row>
    <row r="5931" spans="1:7" x14ac:dyDescent="0.35">
      <c r="A5931">
        <v>2019</v>
      </c>
      <c r="B5931" t="s">
        <v>12</v>
      </c>
      <c r="C5931" t="s">
        <v>36</v>
      </c>
      <c r="D5931" t="s">
        <v>37</v>
      </c>
      <c r="E5931" t="s">
        <v>92</v>
      </c>
      <c r="F5931" t="s">
        <v>91</v>
      </c>
      <c r="G5931" s="35">
        <v>2452</v>
      </c>
    </row>
    <row r="5932" spans="1:7" x14ac:dyDescent="0.35">
      <c r="A5932">
        <v>2019</v>
      </c>
      <c r="B5932" t="s">
        <v>12</v>
      </c>
      <c r="C5932" t="s">
        <v>36</v>
      </c>
      <c r="D5932" t="s">
        <v>37</v>
      </c>
      <c r="E5932" t="s">
        <v>90</v>
      </c>
      <c r="F5932" t="s">
        <v>91</v>
      </c>
    </row>
    <row r="5933" spans="1:7" x14ac:dyDescent="0.35">
      <c r="A5933">
        <v>2019</v>
      </c>
      <c r="B5933" t="s">
        <v>12</v>
      </c>
      <c r="C5933" t="s">
        <v>36</v>
      </c>
      <c r="D5933" t="s">
        <v>37</v>
      </c>
      <c r="E5933" t="s">
        <v>98</v>
      </c>
      <c r="F5933" t="s">
        <v>11</v>
      </c>
      <c r="G5933" s="35">
        <v>20</v>
      </c>
    </row>
    <row r="5934" spans="1:7" x14ac:dyDescent="0.35">
      <c r="A5934">
        <v>2019</v>
      </c>
      <c r="B5934" t="s">
        <v>12</v>
      </c>
      <c r="C5934" t="s">
        <v>36</v>
      </c>
      <c r="D5934" t="s">
        <v>37</v>
      </c>
      <c r="E5934" t="s">
        <v>85</v>
      </c>
      <c r="F5934" t="s">
        <v>86</v>
      </c>
      <c r="G5934" s="35">
        <v>236800</v>
      </c>
    </row>
    <row r="5935" spans="1:7" x14ac:dyDescent="0.35">
      <c r="A5935">
        <v>2019</v>
      </c>
      <c r="B5935" t="s">
        <v>12</v>
      </c>
      <c r="C5935" t="s">
        <v>36</v>
      </c>
      <c r="D5935" t="s">
        <v>37</v>
      </c>
      <c r="E5935" t="s">
        <v>97</v>
      </c>
      <c r="F5935" t="s">
        <v>87</v>
      </c>
      <c r="G5935" s="35">
        <v>3400</v>
      </c>
    </row>
    <row r="5936" spans="1:7" x14ac:dyDescent="0.35">
      <c r="A5936">
        <v>2019</v>
      </c>
      <c r="B5936" t="s">
        <v>12</v>
      </c>
      <c r="C5936" t="s">
        <v>36</v>
      </c>
      <c r="D5936" t="s">
        <v>37</v>
      </c>
      <c r="E5936" t="s">
        <v>10</v>
      </c>
      <c r="F5936" t="s">
        <v>11</v>
      </c>
      <c r="G5936" s="35">
        <v>795</v>
      </c>
    </row>
    <row r="5937" spans="1:7" x14ac:dyDescent="0.35">
      <c r="A5937">
        <v>2019</v>
      </c>
      <c r="B5937" t="s">
        <v>12</v>
      </c>
      <c r="C5937" t="s">
        <v>38</v>
      </c>
      <c r="D5937" t="s">
        <v>39</v>
      </c>
      <c r="E5937" t="s">
        <v>93</v>
      </c>
      <c r="F5937" t="s">
        <v>94</v>
      </c>
      <c r="G5937" s="35">
        <v>30650</v>
      </c>
    </row>
    <row r="5938" spans="1:7" x14ac:dyDescent="0.35">
      <c r="A5938">
        <v>2019</v>
      </c>
      <c r="B5938" t="s">
        <v>12</v>
      </c>
      <c r="C5938" t="s">
        <v>38</v>
      </c>
      <c r="D5938" t="s">
        <v>39</v>
      </c>
      <c r="E5938" t="s">
        <v>92</v>
      </c>
      <c r="F5938" t="s">
        <v>91</v>
      </c>
    </row>
    <row r="5939" spans="1:7" x14ac:dyDescent="0.35">
      <c r="A5939">
        <v>2019</v>
      </c>
      <c r="B5939" t="s">
        <v>12</v>
      </c>
      <c r="C5939" t="s">
        <v>38</v>
      </c>
      <c r="D5939" t="s">
        <v>39</v>
      </c>
      <c r="E5939" t="s">
        <v>90</v>
      </c>
      <c r="F5939" t="s">
        <v>91</v>
      </c>
    </row>
    <row r="5940" spans="1:7" x14ac:dyDescent="0.35">
      <c r="A5940">
        <v>2019</v>
      </c>
      <c r="B5940" t="s">
        <v>12</v>
      </c>
      <c r="C5940" t="s">
        <v>38</v>
      </c>
      <c r="D5940" t="s">
        <v>39</v>
      </c>
      <c r="E5940" t="s">
        <v>98</v>
      </c>
      <c r="F5940" t="s">
        <v>11</v>
      </c>
      <c r="G5940" s="35">
        <v>5</v>
      </c>
    </row>
    <row r="5941" spans="1:7" x14ac:dyDescent="0.35">
      <c r="A5941">
        <v>2019</v>
      </c>
      <c r="B5941" t="s">
        <v>12</v>
      </c>
      <c r="C5941" t="s">
        <v>38</v>
      </c>
      <c r="D5941" t="s">
        <v>39</v>
      </c>
      <c r="E5941" t="s">
        <v>85</v>
      </c>
      <c r="F5941" t="s">
        <v>86</v>
      </c>
      <c r="G5941" s="35">
        <v>66700</v>
      </c>
    </row>
    <row r="5942" spans="1:7" x14ac:dyDescent="0.35">
      <c r="A5942">
        <v>2019</v>
      </c>
      <c r="B5942" t="s">
        <v>12</v>
      </c>
      <c r="C5942" t="s">
        <v>38</v>
      </c>
      <c r="D5942" t="s">
        <v>39</v>
      </c>
      <c r="E5942" t="s">
        <v>97</v>
      </c>
      <c r="F5942" t="s">
        <v>87</v>
      </c>
      <c r="G5942" s="35">
        <v>900</v>
      </c>
    </row>
    <row r="5943" spans="1:7" x14ac:dyDescent="0.35">
      <c r="A5943">
        <v>2019</v>
      </c>
      <c r="B5943" t="s">
        <v>12</v>
      </c>
      <c r="C5943" t="s">
        <v>38</v>
      </c>
      <c r="D5943" t="s">
        <v>39</v>
      </c>
      <c r="E5943" t="s">
        <v>10</v>
      </c>
      <c r="F5943" t="s">
        <v>11</v>
      </c>
      <c r="G5943" s="35">
        <v>159</v>
      </c>
    </row>
    <row r="5944" spans="1:7" x14ac:dyDescent="0.35">
      <c r="A5944">
        <v>2019</v>
      </c>
      <c r="B5944" t="s">
        <v>12</v>
      </c>
      <c r="C5944" t="s">
        <v>40</v>
      </c>
      <c r="D5944" t="s">
        <v>41</v>
      </c>
      <c r="E5944" t="s">
        <v>93</v>
      </c>
      <c r="F5944" t="s">
        <v>94</v>
      </c>
      <c r="G5944" s="35">
        <v>1601</v>
      </c>
    </row>
    <row r="5945" spans="1:7" x14ac:dyDescent="0.35">
      <c r="A5945">
        <v>2019</v>
      </c>
      <c r="B5945" t="s">
        <v>12</v>
      </c>
      <c r="C5945" t="s">
        <v>40</v>
      </c>
      <c r="D5945" t="s">
        <v>41</v>
      </c>
      <c r="E5945" t="s">
        <v>92</v>
      </c>
      <c r="F5945" t="s">
        <v>91</v>
      </c>
    </row>
    <row r="5946" spans="1:7" x14ac:dyDescent="0.35">
      <c r="A5946">
        <v>2019</v>
      </c>
      <c r="B5946" t="s">
        <v>12</v>
      </c>
      <c r="C5946" t="s">
        <v>40</v>
      </c>
      <c r="D5946" t="s">
        <v>41</v>
      </c>
      <c r="E5946" t="s">
        <v>90</v>
      </c>
      <c r="F5946" t="s">
        <v>91</v>
      </c>
    </row>
    <row r="5947" spans="1:7" x14ac:dyDescent="0.35">
      <c r="A5947">
        <v>2019</v>
      </c>
      <c r="B5947" t="s">
        <v>12</v>
      </c>
      <c r="C5947" t="s">
        <v>40</v>
      </c>
      <c r="D5947" t="s">
        <v>41</v>
      </c>
      <c r="E5947" t="s">
        <v>98</v>
      </c>
      <c r="F5947" t="s">
        <v>11</v>
      </c>
    </row>
    <row r="5948" spans="1:7" x14ac:dyDescent="0.35">
      <c r="A5948">
        <v>2019</v>
      </c>
      <c r="B5948" t="s">
        <v>12</v>
      </c>
      <c r="C5948" t="s">
        <v>40</v>
      </c>
      <c r="D5948" t="s">
        <v>41</v>
      </c>
      <c r="E5948" t="s">
        <v>85</v>
      </c>
      <c r="F5948" t="s">
        <v>86</v>
      </c>
      <c r="G5948" s="35">
        <v>200</v>
      </c>
    </row>
    <row r="5949" spans="1:7" x14ac:dyDescent="0.35">
      <c r="A5949">
        <v>2019</v>
      </c>
      <c r="B5949" t="s">
        <v>12</v>
      </c>
      <c r="C5949" t="s">
        <v>40</v>
      </c>
      <c r="D5949" t="s">
        <v>41</v>
      </c>
      <c r="E5949" t="s">
        <v>97</v>
      </c>
      <c r="F5949" t="s">
        <v>87</v>
      </c>
    </row>
    <row r="5950" spans="1:7" x14ac:dyDescent="0.35">
      <c r="A5950">
        <v>2019</v>
      </c>
      <c r="B5950" t="s">
        <v>12</v>
      </c>
      <c r="C5950" t="s">
        <v>40</v>
      </c>
      <c r="D5950" t="s">
        <v>41</v>
      </c>
      <c r="E5950" t="s">
        <v>10</v>
      </c>
      <c r="F5950" t="s">
        <v>11</v>
      </c>
    </row>
    <row r="5951" spans="1:7" x14ac:dyDescent="0.35">
      <c r="A5951">
        <v>2019</v>
      </c>
      <c r="B5951" t="s">
        <v>12</v>
      </c>
      <c r="C5951" t="s">
        <v>44</v>
      </c>
      <c r="D5951" t="s">
        <v>45</v>
      </c>
      <c r="E5951" t="s">
        <v>93</v>
      </c>
      <c r="F5951" t="s">
        <v>94</v>
      </c>
      <c r="G5951" s="35">
        <v>0</v>
      </c>
    </row>
    <row r="5952" spans="1:7" x14ac:dyDescent="0.35">
      <c r="A5952">
        <v>2019</v>
      </c>
      <c r="B5952" t="s">
        <v>12</v>
      </c>
      <c r="C5952" t="s">
        <v>44</v>
      </c>
      <c r="D5952" t="s">
        <v>45</v>
      </c>
      <c r="E5952" t="s">
        <v>92</v>
      </c>
      <c r="F5952" t="s">
        <v>91</v>
      </c>
    </row>
    <row r="5953" spans="1:7" x14ac:dyDescent="0.35">
      <c r="A5953">
        <v>2019</v>
      </c>
      <c r="B5953" t="s">
        <v>12</v>
      </c>
      <c r="C5953" t="s">
        <v>44</v>
      </c>
      <c r="D5953" t="s">
        <v>45</v>
      </c>
      <c r="E5953" t="s">
        <v>90</v>
      </c>
      <c r="F5953" t="s">
        <v>91</v>
      </c>
    </row>
    <row r="5954" spans="1:7" x14ac:dyDescent="0.35">
      <c r="A5954">
        <v>2019</v>
      </c>
      <c r="B5954" t="s">
        <v>12</v>
      </c>
      <c r="C5954" t="s">
        <v>44</v>
      </c>
      <c r="D5954" t="s">
        <v>45</v>
      </c>
      <c r="E5954" t="s">
        <v>98</v>
      </c>
      <c r="F5954" t="s">
        <v>11</v>
      </c>
    </row>
    <row r="5955" spans="1:7" x14ac:dyDescent="0.35">
      <c r="A5955">
        <v>2019</v>
      </c>
      <c r="B5955" t="s">
        <v>12</v>
      </c>
      <c r="C5955" t="s">
        <v>44</v>
      </c>
      <c r="D5955" t="s">
        <v>45</v>
      </c>
      <c r="E5955" t="s">
        <v>85</v>
      </c>
      <c r="F5955" t="s">
        <v>86</v>
      </c>
      <c r="G5955" s="35">
        <v>500</v>
      </c>
    </row>
    <row r="5956" spans="1:7" x14ac:dyDescent="0.35">
      <c r="A5956">
        <v>2019</v>
      </c>
      <c r="B5956" t="s">
        <v>12</v>
      </c>
      <c r="C5956" t="s">
        <v>44</v>
      </c>
      <c r="D5956" t="s">
        <v>45</v>
      </c>
      <c r="E5956" t="s">
        <v>97</v>
      </c>
      <c r="F5956" t="s">
        <v>87</v>
      </c>
    </row>
    <row r="5957" spans="1:7" x14ac:dyDescent="0.35">
      <c r="A5957">
        <v>2019</v>
      </c>
      <c r="B5957" t="s">
        <v>12</v>
      </c>
      <c r="C5957" t="s">
        <v>44</v>
      </c>
      <c r="D5957" t="s">
        <v>45</v>
      </c>
      <c r="E5957" t="s">
        <v>10</v>
      </c>
      <c r="F5957" t="s">
        <v>11</v>
      </c>
    </row>
    <row r="5958" spans="1:7" x14ac:dyDescent="0.35">
      <c r="A5958">
        <v>2019</v>
      </c>
      <c r="B5958" t="s">
        <v>7</v>
      </c>
      <c r="C5958" t="s">
        <v>46</v>
      </c>
      <c r="D5958" t="s">
        <v>47</v>
      </c>
      <c r="E5958" t="s">
        <v>93</v>
      </c>
      <c r="F5958" t="s">
        <v>94</v>
      </c>
      <c r="G5958" s="35">
        <v>29982</v>
      </c>
    </row>
    <row r="5959" spans="1:7" x14ac:dyDescent="0.35">
      <c r="A5959">
        <v>2019</v>
      </c>
      <c r="B5959" t="s">
        <v>7</v>
      </c>
      <c r="C5959" t="s">
        <v>46</v>
      </c>
      <c r="D5959" t="s">
        <v>47</v>
      </c>
      <c r="E5959" t="s">
        <v>92</v>
      </c>
      <c r="F5959" t="s">
        <v>91</v>
      </c>
    </row>
    <row r="5960" spans="1:7" x14ac:dyDescent="0.35">
      <c r="A5960">
        <v>2019</v>
      </c>
      <c r="B5960" t="s">
        <v>7</v>
      </c>
      <c r="C5960" t="s">
        <v>46</v>
      </c>
      <c r="D5960" t="s">
        <v>47</v>
      </c>
      <c r="E5960" t="s">
        <v>90</v>
      </c>
      <c r="F5960" t="s">
        <v>91</v>
      </c>
    </row>
    <row r="5961" spans="1:7" x14ac:dyDescent="0.35">
      <c r="A5961">
        <v>2019</v>
      </c>
      <c r="B5961" t="s">
        <v>7</v>
      </c>
      <c r="C5961" t="s">
        <v>46</v>
      </c>
      <c r="D5961" t="s">
        <v>47</v>
      </c>
      <c r="E5961" t="s">
        <v>98</v>
      </c>
      <c r="F5961" t="s">
        <v>11</v>
      </c>
    </row>
    <row r="5962" spans="1:7" x14ac:dyDescent="0.35">
      <c r="A5962">
        <v>2019</v>
      </c>
      <c r="B5962" t="s">
        <v>7</v>
      </c>
      <c r="C5962" t="s">
        <v>46</v>
      </c>
      <c r="D5962" t="s">
        <v>47</v>
      </c>
      <c r="E5962" t="s">
        <v>85</v>
      </c>
      <c r="F5962" t="s">
        <v>86</v>
      </c>
      <c r="G5962" s="35">
        <v>236175</v>
      </c>
    </row>
    <row r="5963" spans="1:7" x14ac:dyDescent="0.35">
      <c r="A5963">
        <v>2019</v>
      </c>
      <c r="B5963" t="s">
        <v>7</v>
      </c>
      <c r="C5963" t="s">
        <v>46</v>
      </c>
      <c r="D5963" t="s">
        <v>47</v>
      </c>
      <c r="E5963" t="s">
        <v>97</v>
      </c>
      <c r="F5963" t="s">
        <v>87</v>
      </c>
      <c r="G5963" s="35">
        <v>7550</v>
      </c>
    </row>
    <row r="5964" spans="1:7" x14ac:dyDescent="0.35">
      <c r="A5964">
        <v>2019</v>
      </c>
      <c r="B5964" t="s">
        <v>7</v>
      </c>
      <c r="C5964" t="s">
        <v>46</v>
      </c>
      <c r="D5964" t="s">
        <v>47</v>
      </c>
      <c r="E5964" t="s">
        <v>10</v>
      </c>
      <c r="F5964" t="s">
        <v>11</v>
      </c>
      <c r="G5964" s="35">
        <v>2100</v>
      </c>
    </row>
    <row r="5965" spans="1:7" x14ac:dyDescent="0.35">
      <c r="A5965">
        <v>2019</v>
      </c>
      <c r="B5965" t="s">
        <v>48</v>
      </c>
      <c r="C5965" t="s">
        <v>49</v>
      </c>
      <c r="D5965" t="s">
        <v>50</v>
      </c>
      <c r="E5965" t="s">
        <v>93</v>
      </c>
      <c r="F5965" t="s">
        <v>94</v>
      </c>
      <c r="G5965" s="35">
        <v>26734</v>
      </c>
    </row>
    <row r="5966" spans="1:7" x14ac:dyDescent="0.35">
      <c r="A5966">
        <v>2019</v>
      </c>
      <c r="B5966" t="s">
        <v>48</v>
      </c>
      <c r="C5966" t="s">
        <v>49</v>
      </c>
      <c r="D5966" t="s">
        <v>50</v>
      </c>
      <c r="E5966" t="s">
        <v>92</v>
      </c>
      <c r="F5966" t="s">
        <v>91</v>
      </c>
      <c r="G5966" s="35">
        <v>170</v>
      </c>
    </row>
    <row r="5967" spans="1:7" x14ac:dyDescent="0.35">
      <c r="A5967">
        <v>2019</v>
      </c>
      <c r="B5967" t="s">
        <v>48</v>
      </c>
      <c r="C5967" t="s">
        <v>49</v>
      </c>
      <c r="D5967" t="s">
        <v>50</v>
      </c>
      <c r="E5967" t="s">
        <v>90</v>
      </c>
      <c r="F5967" t="s">
        <v>91</v>
      </c>
    </row>
    <row r="5968" spans="1:7" x14ac:dyDescent="0.35">
      <c r="A5968">
        <v>2019</v>
      </c>
      <c r="B5968" t="s">
        <v>48</v>
      </c>
      <c r="C5968" t="s">
        <v>49</v>
      </c>
      <c r="D5968" t="s">
        <v>50</v>
      </c>
      <c r="E5968" t="s">
        <v>98</v>
      </c>
      <c r="F5968" t="s">
        <v>11</v>
      </c>
    </row>
    <row r="5969" spans="1:7" x14ac:dyDescent="0.35">
      <c r="A5969">
        <v>2019</v>
      </c>
      <c r="B5969" t="s">
        <v>48</v>
      </c>
      <c r="C5969" t="s">
        <v>49</v>
      </c>
      <c r="D5969" t="s">
        <v>50</v>
      </c>
      <c r="E5969" t="s">
        <v>85</v>
      </c>
      <c r="F5969" t="s">
        <v>86</v>
      </c>
      <c r="G5969" s="35">
        <v>315410</v>
      </c>
    </row>
    <row r="5970" spans="1:7" x14ac:dyDescent="0.35">
      <c r="A5970">
        <v>2019</v>
      </c>
      <c r="B5970" t="s">
        <v>48</v>
      </c>
      <c r="C5970" t="s">
        <v>49</v>
      </c>
      <c r="D5970" t="s">
        <v>50</v>
      </c>
      <c r="E5970" t="s">
        <v>97</v>
      </c>
      <c r="F5970" t="s">
        <v>87</v>
      </c>
      <c r="G5970" s="35">
        <v>18070</v>
      </c>
    </row>
    <row r="5971" spans="1:7" x14ac:dyDescent="0.35">
      <c r="A5971">
        <v>2019</v>
      </c>
      <c r="B5971" t="s">
        <v>48</v>
      </c>
      <c r="C5971" t="s">
        <v>49</v>
      </c>
      <c r="D5971" t="s">
        <v>50</v>
      </c>
      <c r="E5971" t="s">
        <v>10</v>
      </c>
      <c r="F5971" t="s">
        <v>11</v>
      </c>
      <c r="G5971" s="35">
        <v>1514</v>
      </c>
    </row>
    <row r="5972" spans="1:7" x14ac:dyDescent="0.35">
      <c r="A5972">
        <v>2019</v>
      </c>
      <c r="B5972" t="s">
        <v>53</v>
      </c>
      <c r="C5972" t="s">
        <v>54</v>
      </c>
      <c r="D5972" t="s">
        <v>55</v>
      </c>
      <c r="E5972" t="s">
        <v>93</v>
      </c>
      <c r="F5972" t="s">
        <v>94</v>
      </c>
      <c r="G5972" s="35">
        <v>11236</v>
      </c>
    </row>
    <row r="5973" spans="1:7" x14ac:dyDescent="0.35">
      <c r="A5973">
        <v>2019</v>
      </c>
      <c r="B5973" t="s">
        <v>53</v>
      </c>
      <c r="C5973" t="s">
        <v>54</v>
      </c>
      <c r="D5973" t="s">
        <v>55</v>
      </c>
      <c r="E5973" t="s">
        <v>92</v>
      </c>
      <c r="F5973" t="s">
        <v>91</v>
      </c>
      <c r="G5973" s="35">
        <v>7546</v>
      </c>
    </row>
    <row r="5974" spans="1:7" x14ac:dyDescent="0.35">
      <c r="A5974">
        <v>2019</v>
      </c>
      <c r="B5974" t="s">
        <v>53</v>
      </c>
      <c r="C5974" t="s">
        <v>54</v>
      </c>
      <c r="D5974" t="s">
        <v>55</v>
      </c>
      <c r="E5974" t="s">
        <v>90</v>
      </c>
      <c r="F5974" t="s">
        <v>91</v>
      </c>
    </row>
    <row r="5975" spans="1:7" x14ac:dyDescent="0.35">
      <c r="A5975">
        <v>2019</v>
      </c>
      <c r="B5975" t="s">
        <v>53</v>
      </c>
      <c r="C5975" t="s">
        <v>54</v>
      </c>
      <c r="D5975" t="s">
        <v>55</v>
      </c>
      <c r="E5975" t="s">
        <v>98</v>
      </c>
      <c r="F5975" t="s">
        <v>11</v>
      </c>
      <c r="G5975" s="35">
        <v>174</v>
      </c>
    </row>
    <row r="5976" spans="1:7" x14ac:dyDescent="0.35">
      <c r="A5976">
        <v>2019</v>
      </c>
      <c r="B5976" t="s">
        <v>53</v>
      </c>
      <c r="C5976" t="s">
        <v>54</v>
      </c>
      <c r="D5976" t="s">
        <v>55</v>
      </c>
      <c r="E5976" t="s">
        <v>85</v>
      </c>
      <c r="F5976" t="s">
        <v>86</v>
      </c>
      <c r="G5976" s="35">
        <v>227695</v>
      </c>
    </row>
    <row r="5977" spans="1:7" x14ac:dyDescent="0.35">
      <c r="A5977">
        <v>2019</v>
      </c>
      <c r="B5977" t="s">
        <v>53</v>
      </c>
      <c r="C5977" t="s">
        <v>54</v>
      </c>
      <c r="D5977" t="s">
        <v>55</v>
      </c>
      <c r="E5977" t="s">
        <v>97</v>
      </c>
      <c r="F5977" t="s">
        <v>87</v>
      </c>
      <c r="G5977" s="35">
        <v>26650</v>
      </c>
    </row>
    <row r="5978" spans="1:7" x14ac:dyDescent="0.35">
      <c r="A5978">
        <v>2019</v>
      </c>
      <c r="B5978" t="s">
        <v>53</v>
      </c>
      <c r="C5978" t="s">
        <v>54</v>
      </c>
      <c r="D5978" t="s">
        <v>55</v>
      </c>
      <c r="E5978" t="s">
        <v>10</v>
      </c>
      <c r="F5978" t="s">
        <v>11</v>
      </c>
      <c r="G5978" s="35">
        <v>346</v>
      </c>
    </row>
    <row r="5979" spans="1:7" x14ac:dyDescent="0.35">
      <c r="A5979">
        <v>2019</v>
      </c>
      <c r="B5979" t="s">
        <v>53</v>
      </c>
      <c r="C5979" t="s">
        <v>88</v>
      </c>
      <c r="D5979" t="s">
        <v>89</v>
      </c>
      <c r="E5979" t="s">
        <v>93</v>
      </c>
      <c r="F5979" t="s">
        <v>94</v>
      </c>
      <c r="G5979" s="35">
        <v>271</v>
      </c>
    </row>
    <row r="5980" spans="1:7" x14ac:dyDescent="0.35">
      <c r="A5980">
        <v>2019</v>
      </c>
      <c r="B5980" t="s">
        <v>53</v>
      </c>
      <c r="C5980" t="s">
        <v>88</v>
      </c>
      <c r="D5980" t="s">
        <v>89</v>
      </c>
      <c r="E5980" t="s">
        <v>92</v>
      </c>
      <c r="F5980" t="s">
        <v>91</v>
      </c>
    </row>
    <row r="5981" spans="1:7" x14ac:dyDescent="0.35">
      <c r="A5981">
        <v>2019</v>
      </c>
      <c r="B5981" t="s">
        <v>53</v>
      </c>
      <c r="C5981" t="s">
        <v>88</v>
      </c>
      <c r="D5981" t="s">
        <v>89</v>
      </c>
      <c r="E5981" t="s">
        <v>90</v>
      </c>
      <c r="F5981" t="s">
        <v>91</v>
      </c>
    </row>
    <row r="5982" spans="1:7" x14ac:dyDescent="0.35">
      <c r="A5982">
        <v>2019</v>
      </c>
      <c r="B5982" t="s">
        <v>53</v>
      </c>
      <c r="C5982" t="s">
        <v>88</v>
      </c>
      <c r="D5982" t="s">
        <v>89</v>
      </c>
      <c r="E5982" t="s">
        <v>98</v>
      </c>
      <c r="F5982" t="s">
        <v>11</v>
      </c>
    </row>
    <row r="5983" spans="1:7" x14ac:dyDescent="0.35">
      <c r="A5983">
        <v>2019</v>
      </c>
      <c r="B5983" t="s">
        <v>53</v>
      </c>
      <c r="C5983" t="s">
        <v>88</v>
      </c>
      <c r="D5983" t="s">
        <v>89</v>
      </c>
      <c r="E5983" t="s">
        <v>85</v>
      </c>
      <c r="F5983" t="s">
        <v>86</v>
      </c>
      <c r="G5983" s="35">
        <v>1000</v>
      </c>
    </row>
    <row r="5984" spans="1:7" x14ac:dyDescent="0.35">
      <c r="A5984">
        <v>2019</v>
      </c>
      <c r="B5984" t="s">
        <v>53</v>
      </c>
      <c r="C5984" t="s">
        <v>88</v>
      </c>
      <c r="D5984" t="s">
        <v>89</v>
      </c>
      <c r="E5984" t="s">
        <v>97</v>
      </c>
      <c r="F5984" t="s">
        <v>87</v>
      </c>
    </row>
    <row r="5985" spans="1:7" x14ac:dyDescent="0.35">
      <c r="A5985">
        <v>2019</v>
      </c>
      <c r="B5985" t="s">
        <v>53</v>
      </c>
      <c r="C5985" t="s">
        <v>88</v>
      </c>
      <c r="D5985" t="s">
        <v>89</v>
      </c>
      <c r="E5985" t="s">
        <v>10</v>
      </c>
      <c r="F5985" t="s">
        <v>11</v>
      </c>
      <c r="G5985" s="35">
        <v>35</v>
      </c>
    </row>
    <row r="5986" spans="1:7" x14ac:dyDescent="0.35">
      <c r="A5986">
        <v>2019</v>
      </c>
      <c r="B5986" t="s">
        <v>48</v>
      </c>
      <c r="C5986" t="s">
        <v>56</v>
      </c>
      <c r="D5986" t="s">
        <v>57</v>
      </c>
      <c r="E5986" t="s">
        <v>93</v>
      </c>
      <c r="F5986" t="s">
        <v>94</v>
      </c>
      <c r="G5986" s="35">
        <v>5679</v>
      </c>
    </row>
    <row r="5987" spans="1:7" x14ac:dyDescent="0.35">
      <c r="A5987">
        <v>2019</v>
      </c>
      <c r="B5987" t="s">
        <v>48</v>
      </c>
      <c r="C5987" t="s">
        <v>56</v>
      </c>
      <c r="D5987" t="s">
        <v>57</v>
      </c>
      <c r="E5987" t="s">
        <v>92</v>
      </c>
      <c r="F5987" t="s">
        <v>91</v>
      </c>
    </row>
    <row r="5988" spans="1:7" x14ac:dyDescent="0.35">
      <c r="A5988">
        <v>2019</v>
      </c>
      <c r="B5988" t="s">
        <v>48</v>
      </c>
      <c r="C5988" t="s">
        <v>56</v>
      </c>
      <c r="D5988" t="s">
        <v>57</v>
      </c>
      <c r="E5988" t="s">
        <v>90</v>
      </c>
      <c r="F5988" t="s">
        <v>91</v>
      </c>
    </row>
    <row r="5989" spans="1:7" x14ac:dyDescent="0.35">
      <c r="A5989">
        <v>2019</v>
      </c>
      <c r="B5989" t="s">
        <v>48</v>
      </c>
      <c r="C5989" t="s">
        <v>56</v>
      </c>
      <c r="D5989" t="s">
        <v>57</v>
      </c>
      <c r="E5989" t="s">
        <v>98</v>
      </c>
      <c r="F5989" t="s">
        <v>11</v>
      </c>
    </row>
    <row r="5990" spans="1:7" x14ac:dyDescent="0.35">
      <c r="A5990">
        <v>2019</v>
      </c>
      <c r="B5990" t="s">
        <v>48</v>
      </c>
      <c r="C5990" t="s">
        <v>56</v>
      </c>
      <c r="D5990" t="s">
        <v>57</v>
      </c>
      <c r="E5990" t="s">
        <v>85</v>
      </c>
      <c r="F5990" t="s">
        <v>86</v>
      </c>
      <c r="G5990" s="35">
        <v>12300</v>
      </c>
    </row>
    <row r="5991" spans="1:7" x14ac:dyDescent="0.35">
      <c r="A5991">
        <v>2019</v>
      </c>
      <c r="B5991" t="s">
        <v>48</v>
      </c>
      <c r="C5991" t="s">
        <v>56</v>
      </c>
      <c r="D5991" t="s">
        <v>57</v>
      </c>
      <c r="E5991" t="s">
        <v>97</v>
      </c>
      <c r="F5991" t="s">
        <v>87</v>
      </c>
    </row>
    <row r="5992" spans="1:7" x14ac:dyDescent="0.35">
      <c r="A5992">
        <v>2019</v>
      </c>
      <c r="B5992" t="s">
        <v>48</v>
      </c>
      <c r="C5992" t="s">
        <v>56</v>
      </c>
      <c r="D5992" t="s">
        <v>57</v>
      </c>
      <c r="E5992" t="s">
        <v>10</v>
      </c>
      <c r="F5992" t="s">
        <v>11</v>
      </c>
      <c r="G5992" s="35">
        <v>38</v>
      </c>
    </row>
    <row r="5993" spans="1:7" x14ac:dyDescent="0.35">
      <c r="A5993">
        <v>2019</v>
      </c>
      <c r="B5993" t="s">
        <v>48</v>
      </c>
      <c r="C5993" t="s">
        <v>60</v>
      </c>
      <c r="D5993" t="s">
        <v>61</v>
      </c>
      <c r="E5993" t="s">
        <v>93</v>
      </c>
      <c r="F5993" t="s">
        <v>94</v>
      </c>
      <c r="G5993" s="35">
        <v>8458</v>
      </c>
    </row>
    <row r="5994" spans="1:7" x14ac:dyDescent="0.35">
      <c r="A5994">
        <v>2019</v>
      </c>
      <c r="B5994" t="s">
        <v>48</v>
      </c>
      <c r="C5994" t="s">
        <v>60</v>
      </c>
      <c r="D5994" t="s">
        <v>61</v>
      </c>
      <c r="E5994" t="s">
        <v>92</v>
      </c>
      <c r="F5994" t="s">
        <v>91</v>
      </c>
    </row>
    <row r="5995" spans="1:7" x14ac:dyDescent="0.35">
      <c r="A5995">
        <v>2019</v>
      </c>
      <c r="B5995" t="s">
        <v>48</v>
      </c>
      <c r="C5995" t="s">
        <v>60</v>
      </c>
      <c r="D5995" t="s">
        <v>61</v>
      </c>
      <c r="E5995" t="s">
        <v>90</v>
      </c>
      <c r="F5995" t="s">
        <v>91</v>
      </c>
    </row>
    <row r="5996" spans="1:7" x14ac:dyDescent="0.35">
      <c r="A5996">
        <v>2019</v>
      </c>
      <c r="B5996" t="s">
        <v>48</v>
      </c>
      <c r="C5996" t="s">
        <v>60</v>
      </c>
      <c r="D5996" t="s">
        <v>61</v>
      </c>
      <c r="E5996" t="s">
        <v>98</v>
      </c>
      <c r="F5996" t="s">
        <v>11</v>
      </c>
    </row>
    <row r="5997" spans="1:7" x14ac:dyDescent="0.35">
      <c r="A5997">
        <v>2019</v>
      </c>
      <c r="B5997" t="s">
        <v>48</v>
      </c>
      <c r="C5997" t="s">
        <v>60</v>
      </c>
      <c r="D5997" t="s">
        <v>61</v>
      </c>
      <c r="E5997" t="s">
        <v>85</v>
      </c>
      <c r="F5997" t="s">
        <v>86</v>
      </c>
      <c r="G5997" s="35">
        <v>28880</v>
      </c>
    </row>
    <row r="5998" spans="1:7" x14ac:dyDescent="0.35">
      <c r="A5998">
        <v>2019</v>
      </c>
      <c r="B5998" t="s">
        <v>48</v>
      </c>
      <c r="C5998" t="s">
        <v>60</v>
      </c>
      <c r="D5998" t="s">
        <v>61</v>
      </c>
      <c r="E5998" t="s">
        <v>97</v>
      </c>
      <c r="F5998" t="s">
        <v>87</v>
      </c>
      <c r="G5998" s="35">
        <v>2120</v>
      </c>
    </row>
    <row r="5999" spans="1:7" x14ac:dyDescent="0.35">
      <c r="A5999">
        <v>2019</v>
      </c>
      <c r="B5999" t="s">
        <v>48</v>
      </c>
      <c r="C5999" t="s">
        <v>60</v>
      </c>
      <c r="D5999" t="s">
        <v>61</v>
      </c>
      <c r="E5999" t="s">
        <v>10</v>
      </c>
      <c r="F5999" t="s">
        <v>11</v>
      </c>
      <c r="G5999" s="35">
        <v>198</v>
      </c>
    </row>
    <row r="6000" spans="1:7" x14ac:dyDescent="0.35">
      <c r="A6000">
        <v>2019</v>
      </c>
      <c r="B6000" t="s">
        <v>53</v>
      </c>
      <c r="C6000" t="s">
        <v>58</v>
      </c>
      <c r="D6000" t="s">
        <v>59</v>
      </c>
      <c r="E6000" t="s">
        <v>93</v>
      </c>
      <c r="F6000" t="s">
        <v>94</v>
      </c>
      <c r="G6000" s="35">
        <v>60915</v>
      </c>
    </row>
    <row r="6001" spans="1:7" x14ac:dyDescent="0.35">
      <c r="A6001">
        <v>2019</v>
      </c>
      <c r="B6001" t="s">
        <v>53</v>
      </c>
      <c r="C6001" t="s">
        <v>58</v>
      </c>
      <c r="D6001" t="s">
        <v>59</v>
      </c>
      <c r="E6001" t="s">
        <v>92</v>
      </c>
      <c r="F6001" t="s">
        <v>91</v>
      </c>
      <c r="G6001" s="35">
        <v>750</v>
      </c>
    </row>
    <row r="6002" spans="1:7" x14ac:dyDescent="0.35">
      <c r="A6002">
        <v>2019</v>
      </c>
      <c r="B6002" t="s">
        <v>53</v>
      </c>
      <c r="C6002" t="s">
        <v>58</v>
      </c>
      <c r="D6002" t="s">
        <v>59</v>
      </c>
      <c r="E6002" t="s">
        <v>90</v>
      </c>
      <c r="F6002" t="s">
        <v>91</v>
      </c>
    </row>
    <row r="6003" spans="1:7" x14ac:dyDescent="0.35">
      <c r="A6003">
        <v>2019</v>
      </c>
      <c r="B6003" t="s">
        <v>53</v>
      </c>
      <c r="C6003" t="s">
        <v>58</v>
      </c>
      <c r="D6003" t="s">
        <v>59</v>
      </c>
      <c r="E6003" t="s">
        <v>98</v>
      </c>
      <c r="F6003" t="s">
        <v>11</v>
      </c>
      <c r="G6003" s="35">
        <v>41</v>
      </c>
    </row>
    <row r="6004" spans="1:7" x14ac:dyDescent="0.35">
      <c r="A6004">
        <v>2019</v>
      </c>
      <c r="B6004" t="s">
        <v>53</v>
      </c>
      <c r="C6004" t="s">
        <v>58</v>
      </c>
      <c r="D6004" t="s">
        <v>59</v>
      </c>
      <c r="E6004" t="s">
        <v>85</v>
      </c>
      <c r="F6004" t="s">
        <v>86</v>
      </c>
      <c r="G6004" s="35">
        <v>375565</v>
      </c>
    </row>
    <row r="6005" spans="1:7" x14ac:dyDescent="0.35">
      <c r="A6005">
        <v>2019</v>
      </c>
      <c r="B6005" t="s">
        <v>53</v>
      </c>
      <c r="C6005" t="s">
        <v>58</v>
      </c>
      <c r="D6005" t="s">
        <v>59</v>
      </c>
      <c r="E6005" t="s">
        <v>97</v>
      </c>
      <c r="F6005" t="s">
        <v>87</v>
      </c>
      <c r="G6005" s="35">
        <v>15850</v>
      </c>
    </row>
    <row r="6006" spans="1:7" x14ac:dyDescent="0.35">
      <c r="A6006">
        <v>2019</v>
      </c>
      <c r="B6006" t="s">
        <v>53</v>
      </c>
      <c r="C6006" t="s">
        <v>58</v>
      </c>
      <c r="D6006" t="s">
        <v>59</v>
      </c>
      <c r="E6006" t="s">
        <v>10</v>
      </c>
      <c r="F6006" t="s">
        <v>11</v>
      </c>
      <c r="G6006" s="35">
        <v>485</v>
      </c>
    </row>
    <row r="6007" spans="1:7" x14ac:dyDescent="0.35">
      <c r="A6007">
        <v>2019</v>
      </c>
      <c r="B6007" t="s">
        <v>12</v>
      </c>
      <c r="C6007" t="s">
        <v>42</v>
      </c>
      <c r="D6007" t="s">
        <v>43</v>
      </c>
      <c r="E6007" t="s">
        <v>93</v>
      </c>
      <c r="F6007" t="s">
        <v>94</v>
      </c>
      <c r="G6007" s="35">
        <v>1101</v>
      </c>
    </row>
    <row r="6008" spans="1:7" x14ac:dyDescent="0.35">
      <c r="A6008">
        <v>2019</v>
      </c>
      <c r="B6008" t="s">
        <v>12</v>
      </c>
      <c r="C6008" t="s">
        <v>42</v>
      </c>
      <c r="D6008" t="s">
        <v>43</v>
      </c>
      <c r="E6008" t="s">
        <v>92</v>
      </c>
      <c r="F6008" t="s">
        <v>91</v>
      </c>
    </row>
    <row r="6009" spans="1:7" x14ac:dyDescent="0.35">
      <c r="A6009">
        <v>2019</v>
      </c>
      <c r="B6009" t="s">
        <v>12</v>
      </c>
      <c r="C6009" t="s">
        <v>42</v>
      </c>
      <c r="D6009" t="s">
        <v>43</v>
      </c>
      <c r="E6009" t="s">
        <v>90</v>
      </c>
      <c r="F6009" t="s">
        <v>91</v>
      </c>
    </row>
    <row r="6010" spans="1:7" x14ac:dyDescent="0.35">
      <c r="A6010">
        <v>2019</v>
      </c>
      <c r="B6010" t="s">
        <v>12</v>
      </c>
      <c r="C6010" t="s">
        <v>42</v>
      </c>
      <c r="D6010" t="s">
        <v>43</v>
      </c>
      <c r="E6010" t="s">
        <v>98</v>
      </c>
      <c r="F6010" t="s">
        <v>11</v>
      </c>
    </row>
    <row r="6011" spans="1:7" x14ac:dyDescent="0.35">
      <c r="A6011">
        <v>2019</v>
      </c>
      <c r="B6011" t="s">
        <v>12</v>
      </c>
      <c r="C6011" t="s">
        <v>42</v>
      </c>
      <c r="D6011" t="s">
        <v>43</v>
      </c>
      <c r="E6011" t="s">
        <v>85</v>
      </c>
      <c r="F6011" t="s">
        <v>86</v>
      </c>
      <c r="G6011" s="35">
        <v>7500</v>
      </c>
    </row>
    <row r="6012" spans="1:7" x14ac:dyDescent="0.35">
      <c r="A6012">
        <v>2019</v>
      </c>
      <c r="B6012" t="s">
        <v>12</v>
      </c>
      <c r="C6012" t="s">
        <v>42</v>
      </c>
      <c r="D6012" t="s">
        <v>43</v>
      </c>
      <c r="E6012" t="s">
        <v>97</v>
      </c>
      <c r="F6012" t="s">
        <v>87</v>
      </c>
      <c r="G6012" s="35">
        <v>23455</v>
      </c>
    </row>
    <row r="6013" spans="1:7" x14ac:dyDescent="0.35">
      <c r="A6013">
        <v>2019</v>
      </c>
      <c r="B6013" t="s">
        <v>12</v>
      </c>
      <c r="C6013" t="s">
        <v>42</v>
      </c>
      <c r="D6013" t="s">
        <v>43</v>
      </c>
      <c r="E6013" t="s">
        <v>10</v>
      </c>
      <c r="F6013" t="s">
        <v>11</v>
      </c>
      <c r="G6013" s="35">
        <v>47</v>
      </c>
    </row>
    <row r="6014" spans="1:7" x14ac:dyDescent="0.35">
      <c r="A6014">
        <v>2019</v>
      </c>
      <c r="B6014" t="s">
        <v>53</v>
      </c>
      <c r="C6014" t="s">
        <v>99</v>
      </c>
      <c r="D6014" t="s">
        <v>100</v>
      </c>
      <c r="E6014" t="s">
        <v>93</v>
      </c>
      <c r="F6014" t="s">
        <v>94</v>
      </c>
      <c r="G6014" s="35">
        <v>14372</v>
      </c>
    </row>
    <row r="6015" spans="1:7" x14ac:dyDescent="0.35">
      <c r="A6015">
        <v>2019</v>
      </c>
      <c r="B6015" t="s">
        <v>53</v>
      </c>
      <c r="C6015" t="s">
        <v>99</v>
      </c>
      <c r="D6015" t="s">
        <v>100</v>
      </c>
      <c r="E6015" t="s">
        <v>92</v>
      </c>
      <c r="F6015" t="s">
        <v>91</v>
      </c>
      <c r="G6015" s="35">
        <v>784</v>
      </c>
    </row>
    <row r="6016" spans="1:7" x14ac:dyDescent="0.35">
      <c r="A6016">
        <v>2019</v>
      </c>
      <c r="B6016" t="s">
        <v>53</v>
      </c>
      <c r="C6016" t="s">
        <v>99</v>
      </c>
      <c r="D6016" t="s">
        <v>100</v>
      </c>
      <c r="E6016" t="s">
        <v>90</v>
      </c>
      <c r="F6016" t="s">
        <v>91</v>
      </c>
    </row>
    <row r="6017" spans="1:7" x14ac:dyDescent="0.35">
      <c r="A6017">
        <v>2019</v>
      </c>
      <c r="B6017" t="s">
        <v>53</v>
      </c>
      <c r="C6017" t="s">
        <v>99</v>
      </c>
      <c r="D6017" t="s">
        <v>100</v>
      </c>
      <c r="E6017" t="s">
        <v>98</v>
      </c>
      <c r="F6017" t="s">
        <v>11</v>
      </c>
      <c r="G6017" s="35">
        <v>337</v>
      </c>
    </row>
    <row r="6018" spans="1:7" x14ac:dyDescent="0.35">
      <c r="A6018">
        <v>2019</v>
      </c>
      <c r="B6018" t="s">
        <v>53</v>
      </c>
      <c r="C6018" t="s">
        <v>99</v>
      </c>
      <c r="D6018" t="s">
        <v>100</v>
      </c>
      <c r="E6018" t="s">
        <v>85</v>
      </c>
      <c r="F6018" t="s">
        <v>86</v>
      </c>
      <c r="G6018" s="35">
        <v>78590</v>
      </c>
    </row>
    <row r="6019" spans="1:7" x14ac:dyDescent="0.35">
      <c r="A6019">
        <v>2019</v>
      </c>
      <c r="B6019" t="s">
        <v>53</v>
      </c>
      <c r="C6019" t="s">
        <v>99</v>
      </c>
      <c r="D6019" t="s">
        <v>100</v>
      </c>
      <c r="E6019" t="s">
        <v>97</v>
      </c>
      <c r="F6019" t="s">
        <v>86</v>
      </c>
    </row>
    <row r="6020" spans="1:7" x14ac:dyDescent="0.35">
      <c r="A6020">
        <v>2019</v>
      </c>
      <c r="B6020" t="s">
        <v>53</v>
      </c>
      <c r="C6020" t="s">
        <v>99</v>
      </c>
      <c r="D6020" t="s">
        <v>100</v>
      </c>
      <c r="E6020" t="s">
        <v>10</v>
      </c>
      <c r="F6020" t="s">
        <v>11</v>
      </c>
      <c r="G6020" s="35">
        <v>257</v>
      </c>
    </row>
    <row r="6021" spans="1:7" x14ac:dyDescent="0.35">
      <c r="A6021">
        <v>2019</v>
      </c>
      <c r="B6021" t="s">
        <v>53</v>
      </c>
      <c r="C6021" t="s">
        <v>95</v>
      </c>
      <c r="D6021" t="s">
        <v>96</v>
      </c>
      <c r="E6021" t="s">
        <v>93</v>
      </c>
      <c r="F6021" t="s">
        <v>94</v>
      </c>
      <c r="G6021" s="35">
        <v>116</v>
      </c>
    </row>
    <row r="6022" spans="1:7" x14ac:dyDescent="0.35">
      <c r="A6022">
        <v>2000</v>
      </c>
      <c r="B6022" t="s">
        <v>53</v>
      </c>
      <c r="C6022" t="s">
        <v>54</v>
      </c>
      <c r="D6022" t="s">
        <v>55</v>
      </c>
      <c r="E6022" t="s">
        <v>10</v>
      </c>
      <c r="F6022" t="s">
        <v>11</v>
      </c>
      <c r="G6022" s="35">
        <v>39.786000000000001</v>
      </c>
    </row>
    <row r="6023" spans="1:7" x14ac:dyDescent="0.35">
      <c r="A6023">
        <v>2001</v>
      </c>
      <c r="B6023" t="s">
        <v>53</v>
      </c>
      <c r="C6023" t="s">
        <v>54</v>
      </c>
      <c r="D6023" t="s">
        <v>55</v>
      </c>
      <c r="E6023" t="s">
        <v>10</v>
      </c>
      <c r="F6023" t="s">
        <v>11</v>
      </c>
      <c r="G6023" s="35">
        <v>51.414000000000001</v>
      </c>
    </row>
    <row r="6024" spans="1:7" x14ac:dyDescent="0.35">
      <c r="A6024">
        <v>2002</v>
      </c>
      <c r="B6024" t="s">
        <v>53</v>
      </c>
      <c r="C6024" t="s">
        <v>54</v>
      </c>
      <c r="D6024" t="s">
        <v>55</v>
      </c>
      <c r="E6024" t="s">
        <v>10</v>
      </c>
      <c r="F6024" t="s">
        <v>11</v>
      </c>
      <c r="G6024" s="35">
        <v>38.988</v>
      </c>
    </row>
    <row r="6025" spans="1:7" x14ac:dyDescent="0.35">
      <c r="A6025">
        <v>2003</v>
      </c>
      <c r="B6025" t="s">
        <v>53</v>
      </c>
      <c r="C6025" t="s">
        <v>54</v>
      </c>
      <c r="D6025" t="s">
        <v>55</v>
      </c>
      <c r="E6025" t="s">
        <v>10</v>
      </c>
      <c r="F6025" t="s">
        <v>11</v>
      </c>
      <c r="G6025" s="35">
        <v>1.8240000000000001</v>
      </c>
    </row>
    <row r="6026" spans="1:7" x14ac:dyDescent="0.35">
      <c r="A6026">
        <v>2004</v>
      </c>
      <c r="B6026" t="s">
        <v>53</v>
      </c>
      <c r="C6026" t="s">
        <v>54</v>
      </c>
      <c r="D6026" t="s">
        <v>55</v>
      </c>
      <c r="E6026" t="s">
        <v>10</v>
      </c>
      <c r="F6026" t="s">
        <v>11</v>
      </c>
      <c r="G6026" s="35">
        <v>45.372</v>
      </c>
    </row>
    <row r="6027" spans="1:7" x14ac:dyDescent="0.35">
      <c r="A6027">
        <v>2005</v>
      </c>
      <c r="B6027" t="s">
        <v>53</v>
      </c>
      <c r="C6027" t="s">
        <v>54</v>
      </c>
      <c r="D6027" t="s">
        <v>55</v>
      </c>
      <c r="E6027" t="s">
        <v>10</v>
      </c>
      <c r="F6027" t="s">
        <v>11</v>
      </c>
      <c r="G6027" s="35">
        <v>31.92</v>
      </c>
    </row>
    <row r="6028" spans="1:7" x14ac:dyDescent="0.35">
      <c r="A6028">
        <v>2006</v>
      </c>
      <c r="B6028" t="s">
        <v>53</v>
      </c>
      <c r="C6028" t="s">
        <v>54</v>
      </c>
      <c r="D6028" t="s">
        <v>55</v>
      </c>
      <c r="E6028" t="s">
        <v>10</v>
      </c>
      <c r="F6028" t="s">
        <v>11</v>
      </c>
      <c r="G6028" s="35">
        <v>52.554000000000002</v>
      </c>
    </row>
    <row r="6029" spans="1:7" x14ac:dyDescent="0.35">
      <c r="A6029">
        <v>2008</v>
      </c>
      <c r="B6029" t="s">
        <v>53</v>
      </c>
      <c r="C6029" t="s">
        <v>54</v>
      </c>
      <c r="D6029" t="s">
        <v>55</v>
      </c>
      <c r="E6029" t="s">
        <v>10</v>
      </c>
      <c r="F6029" t="s">
        <v>11</v>
      </c>
      <c r="G6029" s="35">
        <v>10.716000000000001</v>
      </c>
    </row>
    <row r="6030" spans="1:7" x14ac:dyDescent="0.35">
      <c r="A6030">
        <v>2009</v>
      </c>
      <c r="B6030" t="s">
        <v>53</v>
      </c>
      <c r="C6030" t="s">
        <v>54</v>
      </c>
      <c r="D6030" t="s">
        <v>55</v>
      </c>
      <c r="E6030" t="s">
        <v>10</v>
      </c>
      <c r="F6030" t="s">
        <v>11</v>
      </c>
      <c r="G6030" s="35">
        <v>3.762</v>
      </c>
    </row>
    <row r="6031" spans="1:7" x14ac:dyDescent="0.35">
      <c r="A6031">
        <v>2010</v>
      </c>
      <c r="B6031" t="s">
        <v>53</v>
      </c>
      <c r="C6031" t="s">
        <v>54</v>
      </c>
      <c r="D6031" t="s">
        <v>55</v>
      </c>
      <c r="E6031" t="s">
        <v>10</v>
      </c>
      <c r="F6031" t="s">
        <v>11</v>
      </c>
      <c r="G6031" s="35">
        <v>1.482</v>
      </c>
    </row>
    <row r="6032" spans="1:7" x14ac:dyDescent="0.35">
      <c r="A6032">
        <v>2012</v>
      </c>
      <c r="B6032" t="s">
        <v>53</v>
      </c>
      <c r="C6032" t="s">
        <v>54</v>
      </c>
      <c r="D6032" t="s">
        <v>55</v>
      </c>
      <c r="E6032" t="s">
        <v>10</v>
      </c>
      <c r="F6032" t="s">
        <v>11</v>
      </c>
      <c r="G6032" s="35">
        <v>1.3680000000000001</v>
      </c>
    </row>
    <row r="6033" spans="1:7" x14ac:dyDescent="0.35">
      <c r="A6033">
        <v>2014</v>
      </c>
      <c r="B6033" t="s">
        <v>53</v>
      </c>
      <c r="C6033" t="s">
        <v>54</v>
      </c>
      <c r="D6033" t="s">
        <v>55</v>
      </c>
      <c r="E6033" t="s">
        <v>10</v>
      </c>
      <c r="F6033" t="s">
        <v>11</v>
      </c>
      <c r="G6033" s="35">
        <v>10.83</v>
      </c>
    </row>
    <row r="6034" spans="1:7" x14ac:dyDescent="0.35">
      <c r="A6034">
        <v>2015</v>
      </c>
      <c r="B6034" t="s">
        <v>53</v>
      </c>
      <c r="C6034" t="s">
        <v>54</v>
      </c>
      <c r="D6034" t="s">
        <v>55</v>
      </c>
      <c r="E6034" t="s">
        <v>10</v>
      </c>
      <c r="F6034" t="s">
        <v>11</v>
      </c>
      <c r="G6034" s="35">
        <v>1.9380000000000002</v>
      </c>
    </row>
    <row r="6035" spans="1:7" x14ac:dyDescent="0.35">
      <c r="A6035">
        <v>2016</v>
      </c>
      <c r="B6035" t="s">
        <v>53</v>
      </c>
      <c r="C6035" t="s">
        <v>54</v>
      </c>
      <c r="D6035" t="s">
        <v>55</v>
      </c>
      <c r="E6035" t="s">
        <v>10</v>
      </c>
      <c r="F6035" t="s">
        <v>11</v>
      </c>
      <c r="G6035" s="35">
        <v>11.514000000000001</v>
      </c>
    </row>
    <row r="6036" spans="1:7" x14ac:dyDescent="0.35">
      <c r="A6036">
        <v>2016</v>
      </c>
      <c r="B6036" t="s">
        <v>53</v>
      </c>
      <c r="C6036" t="s">
        <v>54</v>
      </c>
      <c r="D6036" t="s">
        <v>55</v>
      </c>
      <c r="E6036" t="s">
        <v>85</v>
      </c>
      <c r="F6036" t="s">
        <v>87</v>
      </c>
      <c r="G6036" s="35">
        <v>718.2</v>
      </c>
    </row>
    <row r="6037" spans="1:7" x14ac:dyDescent="0.35">
      <c r="A6037">
        <v>2000</v>
      </c>
      <c r="B6037" t="s">
        <v>53</v>
      </c>
      <c r="C6037" t="s">
        <v>54</v>
      </c>
      <c r="D6037" t="s">
        <v>55</v>
      </c>
      <c r="E6037" t="s">
        <v>85</v>
      </c>
      <c r="F6037" t="s">
        <v>87</v>
      </c>
      <c r="G6037" s="35">
        <v>4184.9400000000005</v>
      </c>
    </row>
    <row r="6038" spans="1:7" x14ac:dyDescent="0.35">
      <c r="A6038">
        <v>2001</v>
      </c>
      <c r="B6038" t="s">
        <v>53</v>
      </c>
      <c r="C6038" t="s">
        <v>54</v>
      </c>
      <c r="D6038" t="s">
        <v>55</v>
      </c>
      <c r="E6038" t="s">
        <v>85</v>
      </c>
      <c r="F6038" t="s">
        <v>87</v>
      </c>
      <c r="G6038" s="35">
        <v>3534</v>
      </c>
    </row>
    <row r="6039" spans="1:7" x14ac:dyDescent="0.35">
      <c r="A6039">
        <v>2002</v>
      </c>
      <c r="B6039" t="s">
        <v>53</v>
      </c>
      <c r="C6039" t="s">
        <v>54</v>
      </c>
      <c r="D6039" t="s">
        <v>55</v>
      </c>
      <c r="E6039" t="s">
        <v>85</v>
      </c>
      <c r="F6039" t="s">
        <v>87</v>
      </c>
      <c r="G6039" s="35">
        <v>3933</v>
      </c>
    </row>
    <row r="6040" spans="1:7" x14ac:dyDescent="0.35">
      <c r="A6040">
        <v>2003</v>
      </c>
      <c r="B6040" t="s">
        <v>53</v>
      </c>
      <c r="C6040" t="s">
        <v>54</v>
      </c>
      <c r="D6040" t="s">
        <v>55</v>
      </c>
      <c r="E6040" t="s">
        <v>85</v>
      </c>
      <c r="F6040" t="s">
        <v>87</v>
      </c>
      <c r="G6040" s="35">
        <v>627</v>
      </c>
    </row>
    <row r="6041" spans="1:7" x14ac:dyDescent="0.35">
      <c r="A6041">
        <v>2004</v>
      </c>
      <c r="B6041" t="s">
        <v>53</v>
      </c>
      <c r="C6041" t="s">
        <v>54</v>
      </c>
      <c r="D6041" t="s">
        <v>55</v>
      </c>
      <c r="E6041" t="s">
        <v>85</v>
      </c>
      <c r="F6041" t="s">
        <v>87</v>
      </c>
      <c r="G6041" s="35">
        <v>1322.4</v>
      </c>
    </row>
    <row r="6042" spans="1:7" x14ac:dyDescent="0.35">
      <c r="A6042">
        <v>2005</v>
      </c>
      <c r="B6042" t="s">
        <v>53</v>
      </c>
      <c r="C6042" t="s">
        <v>54</v>
      </c>
      <c r="D6042" t="s">
        <v>55</v>
      </c>
      <c r="E6042" t="s">
        <v>85</v>
      </c>
      <c r="F6042" t="s">
        <v>87</v>
      </c>
      <c r="G6042" s="35">
        <v>114</v>
      </c>
    </row>
    <row r="6043" spans="1:7" x14ac:dyDescent="0.35">
      <c r="A6043">
        <v>2006</v>
      </c>
      <c r="B6043" t="s">
        <v>53</v>
      </c>
      <c r="C6043" t="s">
        <v>54</v>
      </c>
      <c r="D6043" t="s">
        <v>55</v>
      </c>
      <c r="E6043" t="s">
        <v>85</v>
      </c>
      <c r="F6043" t="s">
        <v>87</v>
      </c>
      <c r="G6043" s="35">
        <v>0</v>
      </c>
    </row>
    <row r="6044" spans="1:7" x14ac:dyDescent="0.35">
      <c r="A6044">
        <v>2007</v>
      </c>
      <c r="B6044" t="s">
        <v>53</v>
      </c>
      <c r="C6044" t="s">
        <v>54</v>
      </c>
      <c r="D6044" t="s">
        <v>55</v>
      </c>
      <c r="E6044" t="s">
        <v>85</v>
      </c>
      <c r="F6044" t="s">
        <v>87</v>
      </c>
      <c r="G6044" s="35">
        <v>3055.2000000000003</v>
      </c>
    </row>
    <row r="6045" spans="1:7" x14ac:dyDescent="0.35">
      <c r="A6045">
        <v>2008</v>
      </c>
      <c r="B6045" t="s">
        <v>53</v>
      </c>
      <c r="C6045" t="s">
        <v>54</v>
      </c>
      <c r="D6045" t="s">
        <v>55</v>
      </c>
      <c r="E6045" t="s">
        <v>85</v>
      </c>
      <c r="F6045" t="s">
        <v>87</v>
      </c>
      <c r="G6045" s="35">
        <v>1105.8</v>
      </c>
    </row>
    <row r="6046" spans="1:7" x14ac:dyDescent="0.35">
      <c r="A6046">
        <v>2009</v>
      </c>
      <c r="B6046" t="s">
        <v>53</v>
      </c>
      <c r="C6046" t="s">
        <v>54</v>
      </c>
      <c r="D6046" t="s">
        <v>55</v>
      </c>
      <c r="E6046" t="s">
        <v>85</v>
      </c>
      <c r="F6046" t="s">
        <v>87</v>
      </c>
      <c r="G6046" s="35">
        <v>967.86</v>
      </c>
    </row>
    <row r="6047" spans="1:7" x14ac:dyDescent="0.35">
      <c r="A6047">
        <v>2010</v>
      </c>
      <c r="B6047" t="s">
        <v>53</v>
      </c>
      <c r="C6047" t="s">
        <v>54</v>
      </c>
      <c r="D6047" t="s">
        <v>55</v>
      </c>
      <c r="E6047" t="s">
        <v>85</v>
      </c>
      <c r="F6047" t="s">
        <v>87</v>
      </c>
      <c r="G6047" s="35">
        <v>855</v>
      </c>
    </row>
    <row r="6048" spans="1:7" x14ac:dyDescent="0.35">
      <c r="A6048">
        <v>2011</v>
      </c>
      <c r="B6048" t="s">
        <v>53</v>
      </c>
      <c r="C6048" t="s">
        <v>54</v>
      </c>
      <c r="D6048" t="s">
        <v>55</v>
      </c>
      <c r="E6048" t="s">
        <v>85</v>
      </c>
      <c r="F6048" t="s">
        <v>87</v>
      </c>
      <c r="G6048" s="35">
        <v>883.5</v>
      </c>
    </row>
    <row r="6049" spans="1:7" x14ac:dyDescent="0.35">
      <c r="A6049">
        <v>2012</v>
      </c>
      <c r="B6049" t="s">
        <v>53</v>
      </c>
      <c r="C6049" t="s">
        <v>54</v>
      </c>
      <c r="D6049" t="s">
        <v>55</v>
      </c>
      <c r="E6049" t="s">
        <v>85</v>
      </c>
      <c r="F6049" t="s">
        <v>87</v>
      </c>
      <c r="G6049" s="35">
        <v>1938</v>
      </c>
    </row>
    <row r="6050" spans="1:7" x14ac:dyDescent="0.35">
      <c r="A6050">
        <v>2013</v>
      </c>
      <c r="B6050" t="s">
        <v>53</v>
      </c>
      <c r="C6050" t="s">
        <v>54</v>
      </c>
      <c r="D6050" t="s">
        <v>55</v>
      </c>
      <c r="E6050" t="s">
        <v>85</v>
      </c>
      <c r="F6050" t="s">
        <v>87</v>
      </c>
      <c r="G6050" s="35">
        <v>684</v>
      </c>
    </row>
    <row r="6051" spans="1:7" x14ac:dyDescent="0.35">
      <c r="A6051">
        <v>2014</v>
      </c>
      <c r="B6051" t="s">
        <v>53</v>
      </c>
      <c r="C6051" t="s">
        <v>54</v>
      </c>
      <c r="D6051" t="s">
        <v>55</v>
      </c>
      <c r="E6051" t="s">
        <v>85</v>
      </c>
      <c r="F6051" t="s">
        <v>87</v>
      </c>
      <c r="G6051" s="35">
        <v>1117.2</v>
      </c>
    </row>
    <row r="6052" spans="1:7" x14ac:dyDescent="0.35">
      <c r="A6052">
        <v>2015</v>
      </c>
      <c r="B6052" t="s">
        <v>53</v>
      </c>
      <c r="C6052" t="s">
        <v>54</v>
      </c>
      <c r="D6052" t="s">
        <v>55</v>
      </c>
      <c r="E6052" t="s">
        <v>85</v>
      </c>
      <c r="F6052" t="s">
        <v>87</v>
      </c>
      <c r="G6052" s="35">
        <v>1083</v>
      </c>
    </row>
    <row r="6053" spans="1:7" x14ac:dyDescent="0.35">
      <c r="A6053">
        <v>2000</v>
      </c>
      <c r="B6053" t="s">
        <v>53</v>
      </c>
      <c r="C6053" t="s">
        <v>54</v>
      </c>
      <c r="D6053" t="s">
        <v>55</v>
      </c>
      <c r="E6053" t="s">
        <v>93</v>
      </c>
      <c r="F6053" t="s">
        <v>94</v>
      </c>
      <c r="G6053" s="35">
        <v>212.72400000000002</v>
      </c>
    </row>
    <row r="6054" spans="1:7" x14ac:dyDescent="0.35">
      <c r="A6054">
        <v>2001</v>
      </c>
      <c r="B6054" t="s">
        <v>53</v>
      </c>
      <c r="C6054" t="s">
        <v>54</v>
      </c>
      <c r="D6054" t="s">
        <v>55</v>
      </c>
      <c r="E6054" t="s">
        <v>93</v>
      </c>
      <c r="F6054" t="s">
        <v>94</v>
      </c>
      <c r="G6054" s="35">
        <v>189.012</v>
      </c>
    </row>
    <row r="6055" spans="1:7" x14ac:dyDescent="0.35">
      <c r="A6055">
        <v>2002</v>
      </c>
      <c r="B6055" t="s">
        <v>53</v>
      </c>
      <c r="C6055" t="s">
        <v>54</v>
      </c>
      <c r="D6055" t="s">
        <v>55</v>
      </c>
      <c r="E6055" t="s">
        <v>93</v>
      </c>
      <c r="F6055" t="s">
        <v>94</v>
      </c>
      <c r="G6055" s="35">
        <v>372.096</v>
      </c>
    </row>
    <row r="6056" spans="1:7" x14ac:dyDescent="0.35">
      <c r="A6056">
        <v>2003</v>
      </c>
      <c r="B6056" t="s">
        <v>53</v>
      </c>
      <c r="C6056" t="s">
        <v>54</v>
      </c>
      <c r="D6056" t="s">
        <v>55</v>
      </c>
      <c r="E6056" t="s">
        <v>93</v>
      </c>
      <c r="F6056" t="s">
        <v>94</v>
      </c>
      <c r="G6056" s="35">
        <v>120.042</v>
      </c>
    </row>
    <row r="6057" spans="1:7" x14ac:dyDescent="0.35">
      <c r="A6057">
        <v>2004</v>
      </c>
      <c r="B6057" t="s">
        <v>53</v>
      </c>
      <c r="C6057" t="s">
        <v>54</v>
      </c>
      <c r="D6057" t="s">
        <v>55</v>
      </c>
      <c r="E6057" t="s">
        <v>93</v>
      </c>
      <c r="F6057" t="s">
        <v>94</v>
      </c>
      <c r="G6057" s="35">
        <v>104.652</v>
      </c>
    </row>
    <row r="6058" spans="1:7" x14ac:dyDescent="0.35">
      <c r="A6058">
        <v>2005</v>
      </c>
      <c r="B6058" t="s">
        <v>53</v>
      </c>
      <c r="C6058" t="s">
        <v>54</v>
      </c>
      <c r="D6058" t="s">
        <v>55</v>
      </c>
      <c r="E6058" t="s">
        <v>93</v>
      </c>
      <c r="F6058" t="s">
        <v>94</v>
      </c>
      <c r="G6058" s="35">
        <v>40.698</v>
      </c>
    </row>
    <row r="6059" spans="1:7" x14ac:dyDescent="0.35">
      <c r="A6059">
        <v>2006</v>
      </c>
      <c r="B6059" t="s">
        <v>53</v>
      </c>
      <c r="C6059" t="s">
        <v>54</v>
      </c>
      <c r="D6059" t="s">
        <v>55</v>
      </c>
      <c r="E6059" t="s">
        <v>93</v>
      </c>
      <c r="F6059" t="s">
        <v>94</v>
      </c>
      <c r="G6059" s="35">
        <v>142.5</v>
      </c>
    </row>
    <row r="6060" spans="1:7" x14ac:dyDescent="0.35">
      <c r="A6060">
        <v>2007</v>
      </c>
      <c r="B6060" t="s">
        <v>53</v>
      </c>
      <c r="C6060" t="s">
        <v>54</v>
      </c>
      <c r="D6060" t="s">
        <v>55</v>
      </c>
      <c r="E6060" t="s">
        <v>93</v>
      </c>
      <c r="F6060" t="s">
        <v>94</v>
      </c>
      <c r="G6060" s="35">
        <v>130.18800000000002</v>
      </c>
    </row>
    <row r="6061" spans="1:7" x14ac:dyDescent="0.35">
      <c r="A6061">
        <v>2008</v>
      </c>
      <c r="B6061" t="s">
        <v>53</v>
      </c>
      <c r="C6061" t="s">
        <v>54</v>
      </c>
      <c r="D6061" t="s">
        <v>55</v>
      </c>
      <c r="E6061" t="s">
        <v>93</v>
      </c>
      <c r="F6061" t="s">
        <v>94</v>
      </c>
      <c r="G6061" s="35">
        <v>146.49</v>
      </c>
    </row>
    <row r="6062" spans="1:7" x14ac:dyDescent="0.35">
      <c r="A6062">
        <v>2009</v>
      </c>
      <c r="B6062" t="s">
        <v>53</v>
      </c>
      <c r="C6062" t="s">
        <v>54</v>
      </c>
      <c r="D6062" t="s">
        <v>55</v>
      </c>
      <c r="E6062" t="s">
        <v>93</v>
      </c>
      <c r="F6062" t="s">
        <v>94</v>
      </c>
      <c r="G6062" s="35">
        <v>78.66</v>
      </c>
    </row>
    <row r="6063" spans="1:7" x14ac:dyDescent="0.35">
      <c r="A6063">
        <v>2010</v>
      </c>
      <c r="B6063" t="s">
        <v>53</v>
      </c>
      <c r="C6063" t="s">
        <v>54</v>
      </c>
      <c r="D6063" t="s">
        <v>55</v>
      </c>
      <c r="E6063" t="s">
        <v>93</v>
      </c>
      <c r="F6063" t="s">
        <v>94</v>
      </c>
      <c r="G6063" s="35">
        <v>498.52199999999999</v>
      </c>
    </row>
    <row r="6064" spans="1:7" x14ac:dyDescent="0.35">
      <c r="A6064">
        <v>2011</v>
      </c>
      <c r="B6064" t="s">
        <v>53</v>
      </c>
      <c r="C6064" t="s">
        <v>54</v>
      </c>
      <c r="D6064" t="s">
        <v>55</v>
      </c>
      <c r="E6064" t="s">
        <v>93</v>
      </c>
      <c r="F6064" t="s">
        <v>94</v>
      </c>
      <c r="G6064" s="35">
        <v>349.75200000000001</v>
      </c>
    </row>
    <row r="6065" spans="1:7" x14ac:dyDescent="0.35">
      <c r="A6065">
        <v>2012</v>
      </c>
      <c r="B6065" t="s">
        <v>53</v>
      </c>
      <c r="C6065" t="s">
        <v>54</v>
      </c>
      <c r="D6065" t="s">
        <v>55</v>
      </c>
      <c r="E6065" t="s">
        <v>93</v>
      </c>
      <c r="F6065" t="s">
        <v>94</v>
      </c>
      <c r="G6065" s="35">
        <v>164.38800000000001</v>
      </c>
    </row>
    <row r="6066" spans="1:7" x14ac:dyDescent="0.35">
      <c r="A6066">
        <v>2013</v>
      </c>
      <c r="B6066" t="s">
        <v>53</v>
      </c>
      <c r="C6066" t="s">
        <v>54</v>
      </c>
      <c r="D6066" t="s">
        <v>55</v>
      </c>
      <c r="E6066" t="s">
        <v>93</v>
      </c>
      <c r="F6066" t="s">
        <v>94</v>
      </c>
      <c r="G6066" s="35">
        <v>229.93800000000002</v>
      </c>
    </row>
    <row r="6067" spans="1:7" x14ac:dyDescent="0.35">
      <c r="A6067">
        <v>2014</v>
      </c>
      <c r="B6067" t="s">
        <v>53</v>
      </c>
      <c r="C6067" t="s">
        <v>54</v>
      </c>
      <c r="D6067" t="s">
        <v>55</v>
      </c>
      <c r="E6067" t="s">
        <v>93</v>
      </c>
      <c r="F6067" t="s">
        <v>94</v>
      </c>
      <c r="G6067" s="35">
        <v>116.736</v>
      </c>
    </row>
    <row r="6068" spans="1:7" x14ac:dyDescent="0.35">
      <c r="A6068">
        <v>2015</v>
      </c>
      <c r="B6068" t="s">
        <v>53</v>
      </c>
      <c r="C6068" t="s">
        <v>54</v>
      </c>
      <c r="D6068" t="s">
        <v>55</v>
      </c>
      <c r="E6068" t="s">
        <v>93</v>
      </c>
      <c r="F6068" t="s">
        <v>94</v>
      </c>
      <c r="G6068" s="35">
        <v>254.22</v>
      </c>
    </row>
    <row r="6069" spans="1:7" x14ac:dyDescent="0.35">
      <c r="A6069">
        <v>2016</v>
      </c>
      <c r="B6069" t="s">
        <v>53</v>
      </c>
      <c r="C6069" t="s">
        <v>54</v>
      </c>
      <c r="D6069" t="s">
        <v>55</v>
      </c>
      <c r="E6069" t="s">
        <v>93</v>
      </c>
      <c r="F6069" t="s">
        <v>94</v>
      </c>
      <c r="G6069" s="35">
        <v>469.68</v>
      </c>
    </row>
    <row r="6070" spans="1:7" x14ac:dyDescent="0.35">
      <c r="A6070">
        <v>2000</v>
      </c>
      <c r="B6070" t="s">
        <v>53</v>
      </c>
      <c r="C6070" t="s">
        <v>54</v>
      </c>
      <c r="D6070" t="s">
        <v>55</v>
      </c>
      <c r="E6070" t="s">
        <v>97</v>
      </c>
      <c r="F6070" t="s">
        <v>87</v>
      </c>
      <c r="G6070" s="35">
        <v>454.86</v>
      </c>
    </row>
    <row r="6071" spans="1:7" x14ac:dyDescent="0.35">
      <c r="A6071">
        <v>2001</v>
      </c>
      <c r="B6071" t="s">
        <v>53</v>
      </c>
      <c r="C6071" t="s">
        <v>54</v>
      </c>
      <c r="D6071" t="s">
        <v>55</v>
      </c>
      <c r="E6071" t="s">
        <v>97</v>
      </c>
      <c r="F6071" t="s">
        <v>87</v>
      </c>
      <c r="G6071" s="35">
        <v>34.200000000000003</v>
      </c>
    </row>
    <row r="6072" spans="1:7" x14ac:dyDescent="0.35">
      <c r="A6072">
        <v>2002</v>
      </c>
      <c r="B6072" t="s">
        <v>53</v>
      </c>
      <c r="C6072" t="s">
        <v>54</v>
      </c>
      <c r="D6072" t="s">
        <v>55</v>
      </c>
      <c r="E6072" t="s">
        <v>97</v>
      </c>
      <c r="F6072" t="s">
        <v>87</v>
      </c>
      <c r="G6072" s="35">
        <v>136.80000000000001</v>
      </c>
    </row>
    <row r="6073" spans="1:7" x14ac:dyDescent="0.35">
      <c r="A6073">
        <v>2003</v>
      </c>
      <c r="B6073" t="s">
        <v>53</v>
      </c>
      <c r="C6073" t="s">
        <v>54</v>
      </c>
      <c r="D6073" t="s">
        <v>55</v>
      </c>
      <c r="E6073" t="s">
        <v>97</v>
      </c>
      <c r="F6073" t="s">
        <v>87</v>
      </c>
      <c r="G6073" s="35">
        <v>0</v>
      </c>
    </row>
    <row r="6074" spans="1:7" x14ac:dyDescent="0.35">
      <c r="A6074">
        <v>2004</v>
      </c>
      <c r="B6074" t="s">
        <v>53</v>
      </c>
      <c r="C6074" t="s">
        <v>54</v>
      </c>
      <c r="D6074" t="s">
        <v>55</v>
      </c>
      <c r="E6074" t="s">
        <v>97</v>
      </c>
      <c r="F6074" t="s">
        <v>87</v>
      </c>
      <c r="G6074" s="35">
        <v>0</v>
      </c>
    </row>
    <row r="6075" spans="1:7" x14ac:dyDescent="0.35">
      <c r="A6075">
        <v>2005</v>
      </c>
      <c r="B6075" t="s">
        <v>53</v>
      </c>
      <c r="C6075" t="s">
        <v>54</v>
      </c>
      <c r="D6075" t="s">
        <v>55</v>
      </c>
      <c r="E6075" t="s">
        <v>97</v>
      </c>
      <c r="F6075" t="s">
        <v>87</v>
      </c>
      <c r="G6075" s="35">
        <v>741</v>
      </c>
    </row>
    <row r="6076" spans="1:7" x14ac:dyDescent="0.35">
      <c r="A6076">
        <v>2006</v>
      </c>
      <c r="B6076" t="s">
        <v>53</v>
      </c>
      <c r="C6076" t="s">
        <v>54</v>
      </c>
      <c r="D6076" t="s">
        <v>55</v>
      </c>
      <c r="E6076" t="s">
        <v>97</v>
      </c>
      <c r="F6076" t="s">
        <v>87</v>
      </c>
      <c r="G6076" s="35">
        <v>0</v>
      </c>
    </row>
    <row r="6077" spans="1:7" x14ac:dyDescent="0.35">
      <c r="A6077">
        <v>2007</v>
      </c>
      <c r="B6077" t="s">
        <v>53</v>
      </c>
      <c r="C6077" t="s">
        <v>54</v>
      </c>
      <c r="D6077" t="s">
        <v>55</v>
      </c>
      <c r="E6077" t="s">
        <v>97</v>
      </c>
      <c r="F6077" t="s">
        <v>87</v>
      </c>
      <c r="G6077" s="35">
        <v>45.6</v>
      </c>
    </row>
    <row r="6078" spans="1:7" x14ac:dyDescent="0.35">
      <c r="A6078">
        <v>2008</v>
      </c>
      <c r="B6078" t="s">
        <v>53</v>
      </c>
      <c r="C6078" t="s">
        <v>54</v>
      </c>
      <c r="D6078" t="s">
        <v>55</v>
      </c>
      <c r="E6078" t="s">
        <v>97</v>
      </c>
      <c r="F6078" t="s">
        <v>87</v>
      </c>
      <c r="G6078" s="35">
        <v>22.8</v>
      </c>
    </row>
    <row r="6079" spans="1:7" x14ac:dyDescent="0.35">
      <c r="A6079">
        <v>2009</v>
      </c>
      <c r="B6079" t="s">
        <v>53</v>
      </c>
      <c r="C6079" t="s">
        <v>54</v>
      </c>
      <c r="D6079" t="s">
        <v>55</v>
      </c>
      <c r="E6079" t="s">
        <v>97</v>
      </c>
      <c r="F6079" t="s">
        <v>87</v>
      </c>
      <c r="G6079" s="35">
        <v>0</v>
      </c>
    </row>
    <row r="6080" spans="1:7" x14ac:dyDescent="0.35">
      <c r="A6080">
        <v>2010</v>
      </c>
      <c r="B6080" t="s">
        <v>53</v>
      </c>
      <c r="C6080" t="s">
        <v>54</v>
      </c>
      <c r="D6080" t="s">
        <v>55</v>
      </c>
      <c r="E6080" t="s">
        <v>97</v>
      </c>
      <c r="F6080" t="s">
        <v>87</v>
      </c>
      <c r="G6080" s="35">
        <v>0</v>
      </c>
    </row>
    <row r="6081" spans="1:7" x14ac:dyDescent="0.35">
      <c r="A6081">
        <v>2011</v>
      </c>
      <c r="B6081" t="s">
        <v>53</v>
      </c>
      <c r="C6081" t="s">
        <v>54</v>
      </c>
      <c r="D6081" t="s">
        <v>55</v>
      </c>
      <c r="E6081" t="s">
        <v>97</v>
      </c>
      <c r="F6081" t="s">
        <v>87</v>
      </c>
      <c r="G6081" s="35">
        <v>57</v>
      </c>
    </row>
    <row r="6082" spans="1:7" x14ac:dyDescent="0.35">
      <c r="A6082">
        <v>2012</v>
      </c>
      <c r="B6082" t="s">
        <v>53</v>
      </c>
      <c r="C6082" t="s">
        <v>54</v>
      </c>
      <c r="D6082" t="s">
        <v>55</v>
      </c>
      <c r="E6082" t="s">
        <v>97</v>
      </c>
      <c r="F6082" t="s">
        <v>87</v>
      </c>
      <c r="G6082" s="35">
        <v>0</v>
      </c>
    </row>
    <row r="6083" spans="1:7" x14ac:dyDescent="0.35">
      <c r="A6083">
        <v>2013</v>
      </c>
      <c r="B6083" t="s">
        <v>53</v>
      </c>
      <c r="C6083" t="s">
        <v>54</v>
      </c>
      <c r="D6083" t="s">
        <v>55</v>
      </c>
      <c r="E6083" t="s">
        <v>97</v>
      </c>
      <c r="F6083" t="s">
        <v>87</v>
      </c>
      <c r="G6083" s="35">
        <v>114</v>
      </c>
    </row>
    <row r="6084" spans="1:7" x14ac:dyDescent="0.35">
      <c r="A6084">
        <v>2014</v>
      </c>
      <c r="B6084" t="s">
        <v>53</v>
      </c>
      <c r="C6084" t="s">
        <v>54</v>
      </c>
      <c r="D6084" t="s">
        <v>55</v>
      </c>
      <c r="E6084" t="s">
        <v>97</v>
      </c>
      <c r="F6084" t="s">
        <v>87</v>
      </c>
      <c r="G6084" s="35">
        <v>1653</v>
      </c>
    </row>
    <row r="6085" spans="1:7" x14ac:dyDescent="0.35">
      <c r="A6085">
        <v>2015</v>
      </c>
      <c r="B6085" t="s">
        <v>53</v>
      </c>
      <c r="C6085" t="s">
        <v>54</v>
      </c>
      <c r="D6085" t="s">
        <v>55</v>
      </c>
      <c r="E6085" t="s">
        <v>97</v>
      </c>
      <c r="F6085" t="s">
        <v>87</v>
      </c>
      <c r="G6085" s="35">
        <v>0</v>
      </c>
    </row>
    <row r="6086" spans="1:7" x14ac:dyDescent="0.35">
      <c r="A6086">
        <v>2016</v>
      </c>
      <c r="B6086" t="s">
        <v>53</v>
      </c>
      <c r="C6086" t="s">
        <v>54</v>
      </c>
      <c r="D6086" t="s">
        <v>55</v>
      </c>
      <c r="E6086" t="s">
        <v>97</v>
      </c>
      <c r="F6086" t="s">
        <v>87</v>
      </c>
      <c r="G6086" s="35">
        <v>228</v>
      </c>
    </row>
    <row r="6087" spans="1:7" x14ac:dyDescent="0.35">
      <c r="A6087">
        <v>2000</v>
      </c>
      <c r="B6087" t="s">
        <v>53</v>
      </c>
      <c r="C6087" t="s">
        <v>54</v>
      </c>
      <c r="D6087" t="s">
        <v>55</v>
      </c>
      <c r="E6087" t="s">
        <v>98</v>
      </c>
      <c r="F6087" t="s">
        <v>11</v>
      </c>
      <c r="G6087" s="35">
        <v>1.026</v>
      </c>
    </row>
    <row r="6088" spans="1:7" x14ac:dyDescent="0.35">
      <c r="A6088">
        <v>2001</v>
      </c>
      <c r="B6088" t="s">
        <v>53</v>
      </c>
      <c r="C6088" t="s">
        <v>54</v>
      </c>
      <c r="D6088" t="s">
        <v>55</v>
      </c>
      <c r="E6088" t="s">
        <v>98</v>
      </c>
      <c r="F6088" t="s">
        <v>11</v>
      </c>
      <c r="G6088" s="35">
        <v>0</v>
      </c>
    </row>
    <row r="6089" spans="1:7" x14ac:dyDescent="0.35">
      <c r="A6089">
        <v>2002</v>
      </c>
      <c r="B6089" t="s">
        <v>53</v>
      </c>
      <c r="C6089" t="s">
        <v>54</v>
      </c>
      <c r="D6089" t="s">
        <v>55</v>
      </c>
      <c r="E6089" t="s">
        <v>98</v>
      </c>
      <c r="F6089" t="s">
        <v>11</v>
      </c>
      <c r="G6089" s="35">
        <v>1.1400000000000001</v>
      </c>
    </row>
    <row r="6090" spans="1:7" x14ac:dyDescent="0.35">
      <c r="A6090">
        <v>2003</v>
      </c>
      <c r="B6090" t="s">
        <v>53</v>
      </c>
      <c r="C6090" t="s">
        <v>54</v>
      </c>
      <c r="D6090" t="s">
        <v>55</v>
      </c>
      <c r="E6090" t="s">
        <v>98</v>
      </c>
      <c r="F6090" t="s">
        <v>11</v>
      </c>
      <c r="G6090" s="35">
        <v>0</v>
      </c>
    </row>
    <row r="6091" spans="1:7" x14ac:dyDescent="0.35">
      <c r="A6091">
        <v>2004</v>
      </c>
      <c r="B6091" t="s">
        <v>53</v>
      </c>
      <c r="C6091" t="s">
        <v>54</v>
      </c>
      <c r="D6091" t="s">
        <v>55</v>
      </c>
      <c r="E6091" t="s">
        <v>98</v>
      </c>
      <c r="F6091" t="s">
        <v>11</v>
      </c>
      <c r="G6091" s="35">
        <v>2.85</v>
      </c>
    </row>
    <row r="6092" spans="1:7" x14ac:dyDescent="0.35">
      <c r="A6092">
        <v>2005</v>
      </c>
      <c r="B6092" t="s">
        <v>53</v>
      </c>
      <c r="C6092" t="s">
        <v>54</v>
      </c>
      <c r="D6092" t="s">
        <v>55</v>
      </c>
      <c r="E6092" t="s">
        <v>98</v>
      </c>
      <c r="F6092" t="s">
        <v>11</v>
      </c>
      <c r="G6092" s="35">
        <v>0</v>
      </c>
    </row>
    <row r="6093" spans="1:7" x14ac:dyDescent="0.35">
      <c r="A6093">
        <v>2006</v>
      </c>
      <c r="B6093" t="s">
        <v>53</v>
      </c>
      <c r="C6093" t="s">
        <v>54</v>
      </c>
      <c r="D6093" t="s">
        <v>55</v>
      </c>
      <c r="E6093" t="s">
        <v>98</v>
      </c>
      <c r="F6093" t="s">
        <v>11</v>
      </c>
      <c r="G6093" s="35">
        <v>3.8760000000000003</v>
      </c>
    </row>
    <row r="6094" spans="1:7" x14ac:dyDescent="0.35">
      <c r="A6094">
        <v>2007</v>
      </c>
      <c r="B6094" t="s">
        <v>53</v>
      </c>
      <c r="C6094" t="s">
        <v>54</v>
      </c>
      <c r="D6094" t="s">
        <v>55</v>
      </c>
      <c r="E6094" t="s">
        <v>98</v>
      </c>
      <c r="F6094" t="s">
        <v>11</v>
      </c>
      <c r="G6094" s="35">
        <v>0</v>
      </c>
    </row>
    <row r="6095" spans="1:7" x14ac:dyDescent="0.35">
      <c r="A6095">
        <v>2008</v>
      </c>
      <c r="B6095" t="s">
        <v>53</v>
      </c>
      <c r="C6095" t="s">
        <v>54</v>
      </c>
      <c r="D6095" t="s">
        <v>55</v>
      </c>
      <c r="E6095" t="s">
        <v>98</v>
      </c>
      <c r="F6095" t="s">
        <v>11</v>
      </c>
      <c r="G6095" s="35">
        <v>0</v>
      </c>
    </row>
    <row r="6096" spans="1:7" x14ac:dyDescent="0.35">
      <c r="A6096">
        <v>2009</v>
      </c>
      <c r="B6096" t="s">
        <v>53</v>
      </c>
      <c r="C6096" t="s">
        <v>54</v>
      </c>
      <c r="D6096" t="s">
        <v>55</v>
      </c>
      <c r="E6096" t="s">
        <v>98</v>
      </c>
      <c r="F6096" t="s">
        <v>11</v>
      </c>
      <c r="G6096" s="35">
        <v>0.22800000000000001</v>
      </c>
    </row>
    <row r="6097" spans="1:7" x14ac:dyDescent="0.35">
      <c r="A6097">
        <v>2010</v>
      </c>
      <c r="B6097" t="s">
        <v>53</v>
      </c>
      <c r="C6097" t="s">
        <v>54</v>
      </c>
      <c r="D6097" t="s">
        <v>55</v>
      </c>
      <c r="E6097" t="s">
        <v>98</v>
      </c>
      <c r="F6097" t="s">
        <v>11</v>
      </c>
      <c r="G6097" s="35">
        <v>1.71</v>
      </c>
    </row>
    <row r="6098" spans="1:7" x14ac:dyDescent="0.35">
      <c r="A6098">
        <v>2011</v>
      </c>
      <c r="B6098" t="s">
        <v>53</v>
      </c>
      <c r="C6098" t="s">
        <v>54</v>
      </c>
      <c r="D6098" t="s">
        <v>55</v>
      </c>
      <c r="E6098" t="s">
        <v>98</v>
      </c>
      <c r="F6098" t="s">
        <v>11</v>
      </c>
      <c r="G6098" s="35">
        <v>0</v>
      </c>
    </row>
    <row r="6099" spans="1:7" x14ac:dyDescent="0.35">
      <c r="A6099">
        <v>2012</v>
      </c>
      <c r="B6099" t="s">
        <v>53</v>
      </c>
      <c r="C6099" t="s">
        <v>54</v>
      </c>
      <c r="D6099" t="s">
        <v>55</v>
      </c>
      <c r="E6099" t="s">
        <v>98</v>
      </c>
      <c r="F6099" t="s">
        <v>11</v>
      </c>
      <c r="G6099" s="35">
        <v>0</v>
      </c>
    </row>
    <row r="6100" spans="1:7" x14ac:dyDescent="0.35">
      <c r="A6100">
        <v>2013</v>
      </c>
      <c r="B6100" t="s">
        <v>53</v>
      </c>
      <c r="C6100" t="s">
        <v>54</v>
      </c>
      <c r="D6100" t="s">
        <v>55</v>
      </c>
      <c r="E6100" t="s">
        <v>98</v>
      </c>
      <c r="F6100" t="s">
        <v>11</v>
      </c>
      <c r="G6100" s="35">
        <v>0</v>
      </c>
    </row>
    <row r="6101" spans="1:7" x14ac:dyDescent="0.35">
      <c r="A6101">
        <v>2014</v>
      </c>
      <c r="B6101" t="s">
        <v>53</v>
      </c>
      <c r="C6101" t="s">
        <v>54</v>
      </c>
      <c r="D6101" t="s">
        <v>55</v>
      </c>
      <c r="E6101" t="s">
        <v>98</v>
      </c>
      <c r="F6101" t="s">
        <v>11</v>
      </c>
      <c r="G6101" s="35">
        <v>0</v>
      </c>
    </row>
    <row r="6102" spans="1:7" x14ac:dyDescent="0.35">
      <c r="A6102">
        <v>2015</v>
      </c>
      <c r="B6102" t="s">
        <v>53</v>
      </c>
      <c r="C6102" t="s">
        <v>54</v>
      </c>
      <c r="D6102" t="s">
        <v>55</v>
      </c>
      <c r="E6102" t="s">
        <v>98</v>
      </c>
      <c r="F6102" t="s">
        <v>11</v>
      </c>
      <c r="G6102" s="35">
        <v>0</v>
      </c>
    </row>
    <row r="6103" spans="1:7" x14ac:dyDescent="0.35">
      <c r="A6103">
        <v>2016</v>
      </c>
      <c r="B6103" t="s">
        <v>53</v>
      </c>
      <c r="C6103" t="s">
        <v>54</v>
      </c>
      <c r="D6103" t="s">
        <v>55</v>
      </c>
      <c r="E6103" t="s">
        <v>98</v>
      </c>
      <c r="F6103" t="s">
        <v>11</v>
      </c>
      <c r="G6103" s="35">
        <v>0</v>
      </c>
    </row>
    <row r="6104" spans="1:7" x14ac:dyDescent="0.35">
      <c r="A6104">
        <v>2017</v>
      </c>
      <c r="B6104" t="s">
        <v>53</v>
      </c>
      <c r="C6104" t="s">
        <v>54</v>
      </c>
      <c r="D6104" t="s">
        <v>55</v>
      </c>
      <c r="E6104" t="s">
        <v>85</v>
      </c>
      <c r="F6104" t="s">
        <v>87</v>
      </c>
      <c r="G6104" s="35">
        <v>114</v>
      </c>
    </row>
    <row r="6105" spans="1:7" x14ac:dyDescent="0.35">
      <c r="A6105">
        <v>2017</v>
      </c>
      <c r="B6105" t="s">
        <v>53</v>
      </c>
      <c r="C6105" t="s">
        <v>54</v>
      </c>
      <c r="D6105" t="s">
        <v>55</v>
      </c>
      <c r="E6105" t="s">
        <v>93</v>
      </c>
      <c r="F6105" t="s">
        <v>94</v>
      </c>
      <c r="G6105" s="35">
        <v>2442.2220000000002</v>
      </c>
    </row>
    <row r="6106" spans="1:7" x14ac:dyDescent="0.35">
      <c r="A6106">
        <v>2017</v>
      </c>
      <c r="B6106" t="s">
        <v>53</v>
      </c>
      <c r="C6106" t="s">
        <v>54</v>
      </c>
      <c r="D6106" t="s">
        <v>55</v>
      </c>
      <c r="E6106" t="s">
        <v>97</v>
      </c>
      <c r="F6106" t="s">
        <v>87</v>
      </c>
      <c r="G6106" s="35">
        <v>57</v>
      </c>
    </row>
    <row r="6107" spans="1:7" x14ac:dyDescent="0.35">
      <c r="A6107">
        <v>2017</v>
      </c>
      <c r="B6107" t="s">
        <v>53</v>
      </c>
      <c r="C6107" t="s">
        <v>54</v>
      </c>
      <c r="D6107" t="s">
        <v>55</v>
      </c>
      <c r="E6107" t="s">
        <v>98</v>
      </c>
      <c r="F6107" t="s">
        <v>11</v>
      </c>
      <c r="G6107" s="35">
        <v>0</v>
      </c>
    </row>
    <row r="6108" spans="1:7" x14ac:dyDescent="0.35">
      <c r="A6108">
        <v>2017</v>
      </c>
      <c r="B6108" t="s">
        <v>53</v>
      </c>
      <c r="C6108" t="s">
        <v>54</v>
      </c>
      <c r="D6108" t="s">
        <v>55</v>
      </c>
      <c r="E6108" t="s">
        <v>10</v>
      </c>
      <c r="F6108" t="s">
        <v>11</v>
      </c>
      <c r="G6108" s="35">
        <v>6.84</v>
      </c>
    </row>
    <row r="6109" spans="1:7" x14ac:dyDescent="0.35">
      <c r="A6109">
        <v>2017</v>
      </c>
      <c r="B6109" t="s">
        <v>53</v>
      </c>
      <c r="C6109" t="s">
        <v>54</v>
      </c>
      <c r="D6109" t="s">
        <v>55</v>
      </c>
      <c r="E6109" t="s">
        <v>92</v>
      </c>
      <c r="F6109" t="s">
        <v>91</v>
      </c>
      <c r="G6109" s="35">
        <v>0</v>
      </c>
    </row>
    <row r="6110" spans="1:7" x14ac:dyDescent="0.35">
      <c r="A6110">
        <v>2017</v>
      </c>
      <c r="B6110" t="s">
        <v>53</v>
      </c>
      <c r="C6110" t="s">
        <v>54</v>
      </c>
      <c r="D6110" t="s">
        <v>55</v>
      </c>
      <c r="E6110" t="s">
        <v>90</v>
      </c>
      <c r="F6110" t="s">
        <v>91</v>
      </c>
      <c r="G6110" s="35">
        <v>0</v>
      </c>
    </row>
    <row r="6111" spans="1:7" x14ac:dyDescent="0.35">
      <c r="A6111">
        <v>2018</v>
      </c>
      <c r="B6111" t="s">
        <v>53</v>
      </c>
      <c r="C6111" t="s">
        <v>54</v>
      </c>
      <c r="D6111" t="s">
        <v>55</v>
      </c>
      <c r="E6111" t="s">
        <v>85</v>
      </c>
      <c r="F6111" t="s">
        <v>86</v>
      </c>
      <c r="G6111" s="35">
        <v>1956.8100000000002</v>
      </c>
    </row>
    <row r="6112" spans="1:7" x14ac:dyDescent="0.35">
      <c r="A6112">
        <v>2018</v>
      </c>
      <c r="B6112" t="s">
        <v>53</v>
      </c>
      <c r="C6112" t="s">
        <v>54</v>
      </c>
      <c r="D6112" t="s">
        <v>55</v>
      </c>
      <c r="E6112" t="s">
        <v>10</v>
      </c>
      <c r="F6112" t="s">
        <v>11</v>
      </c>
      <c r="G6112" s="35">
        <v>0</v>
      </c>
    </row>
    <row r="6113" spans="1:7" x14ac:dyDescent="0.35">
      <c r="A6113">
        <v>2018</v>
      </c>
      <c r="B6113" t="s">
        <v>53</v>
      </c>
      <c r="C6113" t="s">
        <v>54</v>
      </c>
      <c r="D6113" t="s">
        <v>55</v>
      </c>
      <c r="E6113" t="s">
        <v>98</v>
      </c>
      <c r="F6113" t="s">
        <v>11</v>
      </c>
      <c r="G6113" s="35">
        <v>0</v>
      </c>
    </row>
    <row r="6114" spans="1:7" x14ac:dyDescent="0.35">
      <c r="A6114">
        <v>2018</v>
      </c>
      <c r="B6114" t="s">
        <v>53</v>
      </c>
      <c r="C6114" t="s">
        <v>54</v>
      </c>
      <c r="D6114" t="s">
        <v>55</v>
      </c>
      <c r="E6114" t="s">
        <v>97</v>
      </c>
      <c r="F6114" t="s">
        <v>87</v>
      </c>
      <c r="G6114" s="35">
        <v>136.80000000000001</v>
      </c>
    </row>
    <row r="6115" spans="1:7" x14ac:dyDescent="0.35">
      <c r="A6115">
        <v>2018</v>
      </c>
      <c r="B6115" t="s">
        <v>53</v>
      </c>
      <c r="C6115" t="s">
        <v>54</v>
      </c>
      <c r="D6115" t="s">
        <v>55</v>
      </c>
      <c r="E6115" t="s">
        <v>93</v>
      </c>
      <c r="F6115" t="s">
        <v>94</v>
      </c>
      <c r="G6115" s="35">
        <v>2070.6959999999999</v>
      </c>
    </row>
    <row r="6116" spans="1:7" x14ac:dyDescent="0.35">
      <c r="A6116">
        <v>2018</v>
      </c>
      <c r="B6116" t="s">
        <v>53</v>
      </c>
      <c r="C6116" t="s">
        <v>54</v>
      </c>
      <c r="D6116" t="s">
        <v>55</v>
      </c>
      <c r="E6116" t="s">
        <v>92</v>
      </c>
      <c r="F6116" t="s">
        <v>91</v>
      </c>
      <c r="G6116" s="35">
        <v>0</v>
      </c>
    </row>
    <row r="6117" spans="1:7" x14ac:dyDescent="0.35">
      <c r="A6117">
        <v>2018</v>
      </c>
      <c r="B6117" t="s">
        <v>53</v>
      </c>
      <c r="C6117" t="s">
        <v>54</v>
      </c>
      <c r="D6117" t="s">
        <v>55</v>
      </c>
      <c r="E6117" t="s">
        <v>90</v>
      </c>
      <c r="F6117" t="s">
        <v>91</v>
      </c>
      <c r="G6117" s="35">
        <v>0</v>
      </c>
    </row>
    <row r="6118" spans="1:7" x14ac:dyDescent="0.35">
      <c r="A6118">
        <v>2000</v>
      </c>
      <c r="B6118" t="s">
        <v>53</v>
      </c>
      <c r="C6118" t="s">
        <v>58</v>
      </c>
      <c r="D6118" t="s">
        <v>59</v>
      </c>
      <c r="E6118" t="s">
        <v>10</v>
      </c>
      <c r="F6118" t="s">
        <v>11</v>
      </c>
      <c r="G6118" s="35">
        <v>267.334</v>
      </c>
    </row>
    <row r="6119" spans="1:7" x14ac:dyDescent="0.35">
      <c r="A6119">
        <v>2001</v>
      </c>
      <c r="B6119" t="s">
        <v>53</v>
      </c>
      <c r="C6119" t="s">
        <v>58</v>
      </c>
      <c r="D6119" t="s">
        <v>59</v>
      </c>
      <c r="E6119" t="s">
        <v>10</v>
      </c>
      <c r="F6119" t="s">
        <v>11</v>
      </c>
      <c r="G6119" s="35">
        <v>345.46600000000001</v>
      </c>
    </row>
    <row r="6120" spans="1:7" x14ac:dyDescent="0.35">
      <c r="A6120">
        <v>2002</v>
      </c>
      <c r="B6120" t="s">
        <v>53</v>
      </c>
      <c r="C6120" t="s">
        <v>58</v>
      </c>
      <c r="D6120" t="s">
        <v>59</v>
      </c>
      <c r="E6120" t="s">
        <v>10</v>
      </c>
      <c r="F6120" t="s">
        <v>11</v>
      </c>
      <c r="G6120" s="35">
        <v>261.97199999999998</v>
      </c>
    </row>
    <row r="6121" spans="1:7" x14ac:dyDescent="0.35">
      <c r="A6121">
        <v>2003</v>
      </c>
      <c r="B6121" t="s">
        <v>53</v>
      </c>
      <c r="C6121" t="s">
        <v>58</v>
      </c>
      <c r="D6121" t="s">
        <v>59</v>
      </c>
      <c r="E6121" t="s">
        <v>10</v>
      </c>
      <c r="F6121" t="s">
        <v>11</v>
      </c>
      <c r="G6121" s="35">
        <v>12.256</v>
      </c>
    </row>
    <row r="6122" spans="1:7" x14ac:dyDescent="0.35">
      <c r="A6122">
        <v>2004</v>
      </c>
      <c r="B6122" t="s">
        <v>53</v>
      </c>
      <c r="C6122" t="s">
        <v>58</v>
      </c>
      <c r="D6122" t="s">
        <v>59</v>
      </c>
      <c r="E6122" t="s">
        <v>10</v>
      </c>
      <c r="F6122" t="s">
        <v>11</v>
      </c>
      <c r="G6122" s="35">
        <v>304.86799999999999</v>
      </c>
    </row>
    <row r="6123" spans="1:7" x14ac:dyDescent="0.35">
      <c r="A6123">
        <v>2005</v>
      </c>
      <c r="B6123" t="s">
        <v>53</v>
      </c>
      <c r="C6123" t="s">
        <v>58</v>
      </c>
      <c r="D6123" t="s">
        <v>59</v>
      </c>
      <c r="E6123" t="s">
        <v>10</v>
      </c>
      <c r="F6123" t="s">
        <v>11</v>
      </c>
      <c r="G6123" s="35">
        <v>214.48000000000002</v>
      </c>
    </row>
    <row r="6124" spans="1:7" x14ac:dyDescent="0.35">
      <c r="A6124">
        <v>2006</v>
      </c>
      <c r="B6124" t="s">
        <v>53</v>
      </c>
      <c r="C6124" t="s">
        <v>58</v>
      </c>
      <c r="D6124" t="s">
        <v>59</v>
      </c>
      <c r="E6124" t="s">
        <v>10</v>
      </c>
      <c r="F6124" t="s">
        <v>11</v>
      </c>
      <c r="G6124" s="35">
        <v>353.12600000000003</v>
      </c>
    </row>
    <row r="6125" spans="1:7" x14ac:dyDescent="0.35">
      <c r="A6125">
        <v>2008</v>
      </c>
      <c r="B6125" t="s">
        <v>53</v>
      </c>
      <c r="C6125" t="s">
        <v>58</v>
      </c>
      <c r="D6125" t="s">
        <v>59</v>
      </c>
      <c r="E6125" t="s">
        <v>10</v>
      </c>
      <c r="F6125" t="s">
        <v>11</v>
      </c>
      <c r="G6125" s="35">
        <v>72.004000000000005</v>
      </c>
    </row>
    <row r="6126" spans="1:7" x14ac:dyDescent="0.35">
      <c r="A6126">
        <v>2009</v>
      </c>
      <c r="B6126" t="s">
        <v>53</v>
      </c>
      <c r="C6126" t="s">
        <v>58</v>
      </c>
      <c r="D6126" t="s">
        <v>59</v>
      </c>
      <c r="E6126" t="s">
        <v>10</v>
      </c>
      <c r="F6126" t="s">
        <v>11</v>
      </c>
      <c r="G6126" s="35">
        <v>25.277999999999999</v>
      </c>
    </row>
    <row r="6127" spans="1:7" x14ac:dyDescent="0.35">
      <c r="A6127">
        <v>2010</v>
      </c>
      <c r="B6127" t="s">
        <v>53</v>
      </c>
      <c r="C6127" t="s">
        <v>58</v>
      </c>
      <c r="D6127" t="s">
        <v>59</v>
      </c>
      <c r="E6127" t="s">
        <v>10</v>
      </c>
      <c r="F6127" t="s">
        <v>11</v>
      </c>
      <c r="G6127" s="35">
        <v>9.9580000000000002</v>
      </c>
    </row>
    <row r="6128" spans="1:7" x14ac:dyDescent="0.35">
      <c r="A6128">
        <v>2012</v>
      </c>
      <c r="B6128" t="s">
        <v>53</v>
      </c>
      <c r="C6128" t="s">
        <v>58</v>
      </c>
      <c r="D6128" t="s">
        <v>59</v>
      </c>
      <c r="E6128" t="s">
        <v>10</v>
      </c>
      <c r="F6128" t="s">
        <v>11</v>
      </c>
      <c r="G6128" s="35">
        <v>9.1920000000000002</v>
      </c>
    </row>
    <row r="6129" spans="1:7" x14ac:dyDescent="0.35">
      <c r="A6129">
        <v>2014</v>
      </c>
      <c r="B6129" t="s">
        <v>53</v>
      </c>
      <c r="C6129" t="s">
        <v>58</v>
      </c>
      <c r="D6129" t="s">
        <v>59</v>
      </c>
      <c r="E6129" t="s">
        <v>10</v>
      </c>
      <c r="F6129" t="s">
        <v>11</v>
      </c>
      <c r="G6129" s="35">
        <v>72.77</v>
      </c>
    </row>
    <row r="6130" spans="1:7" x14ac:dyDescent="0.35">
      <c r="A6130">
        <v>2015</v>
      </c>
      <c r="B6130" t="s">
        <v>53</v>
      </c>
      <c r="C6130" t="s">
        <v>58</v>
      </c>
      <c r="D6130" t="s">
        <v>59</v>
      </c>
      <c r="E6130" t="s">
        <v>10</v>
      </c>
      <c r="F6130" t="s">
        <v>11</v>
      </c>
      <c r="G6130" s="35">
        <v>13.022</v>
      </c>
    </row>
    <row r="6131" spans="1:7" x14ac:dyDescent="0.35">
      <c r="A6131">
        <v>2016</v>
      </c>
      <c r="B6131" t="s">
        <v>53</v>
      </c>
      <c r="C6131" t="s">
        <v>58</v>
      </c>
      <c r="D6131" t="s">
        <v>59</v>
      </c>
      <c r="E6131" t="s">
        <v>10</v>
      </c>
      <c r="F6131" t="s">
        <v>11</v>
      </c>
      <c r="G6131" s="35">
        <v>77.366</v>
      </c>
    </row>
    <row r="6132" spans="1:7" x14ac:dyDescent="0.35">
      <c r="A6132">
        <v>2016</v>
      </c>
      <c r="B6132" t="s">
        <v>53</v>
      </c>
      <c r="C6132" t="s">
        <v>58</v>
      </c>
      <c r="D6132" t="s">
        <v>59</v>
      </c>
      <c r="E6132" t="s">
        <v>85</v>
      </c>
      <c r="F6132" t="s">
        <v>87</v>
      </c>
      <c r="G6132" s="35">
        <v>4825.8</v>
      </c>
    </row>
    <row r="6133" spans="1:7" x14ac:dyDescent="0.35">
      <c r="A6133">
        <v>2000</v>
      </c>
      <c r="B6133" t="s">
        <v>53</v>
      </c>
      <c r="C6133" t="s">
        <v>58</v>
      </c>
      <c r="D6133" t="s">
        <v>59</v>
      </c>
      <c r="E6133" t="s">
        <v>85</v>
      </c>
      <c r="F6133" t="s">
        <v>87</v>
      </c>
      <c r="G6133" s="35">
        <v>28119.86</v>
      </c>
    </row>
    <row r="6134" spans="1:7" x14ac:dyDescent="0.35">
      <c r="A6134">
        <v>2001</v>
      </c>
      <c r="B6134" t="s">
        <v>53</v>
      </c>
      <c r="C6134" t="s">
        <v>58</v>
      </c>
      <c r="D6134" t="s">
        <v>59</v>
      </c>
      <c r="E6134" t="s">
        <v>85</v>
      </c>
      <c r="F6134" t="s">
        <v>87</v>
      </c>
      <c r="G6134" s="35">
        <v>23746</v>
      </c>
    </row>
    <row r="6135" spans="1:7" x14ac:dyDescent="0.35">
      <c r="A6135">
        <v>2002</v>
      </c>
      <c r="B6135" t="s">
        <v>53</v>
      </c>
      <c r="C6135" t="s">
        <v>58</v>
      </c>
      <c r="D6135" t="s">
        <v>59</v>
      </c>
      <c r="E6135" t="s">
        <v>85</v>
      </c>
      <c r="F6135" t="s">
        <v>87</v>
      </c>
      <c r="G6135" s="35">
        <v>26427</v>
      </c>
    </row>
    <row r="6136" spans="1:7" x14ac:dyDescent="0.35">
      <c r="A6136">
        <v>2003</v>
      </c>
      <c r="B6136" t="s">
        <v>53</v>
      </c>
      <c r="C6136" t="s">
        <v>58</v>
      </c>
      <c r="D6136" t="s">
        <v>59</v>
      </c>
      <c r="E6136" t="s">
        <v>85</v>
      </c>
      <c r="F6136" t="s">
        <v>87</v>
      </c>
      <c r="G6136" s="35">
        <v>4213</v>
      </c>
    </row>
    <row r="6137" spans="1:7" x14ac:dyDescent="0.35">
      <c r="A6137">
        <v>2004</v>
      </c>
      <c r="B6137" t="s">
        <v>53</v>
      </c>
      <c r="C6137" t="s">
        <v>58</v>
      </c>
      <c r="D6137" t="s">
        <v>59</v>
      </c>
      <c r="E6137" t="s">
        <v>85</v>
      </c>
      <c r="F6137" t="s">
        <v>87</v>
      </c>
      <c r="G6137" s="35">
        <v>8885.6</v>
      </c>
    </row>
    <row r="6138" spans="1:7" x14ac:dyDescent="0.35">
      <c r="A6138">
        <v>2005</v>
      </c>
      <c r="B6138" t="s">
        <v>53</v>
      </c>
      <c r="C6138" t="s">
        <v>58</v>
      </c>
      <c r="D6138" t="s">
        <v>59</v>
      </c>
      <c r="E6138" t="s">
        <v>85</v>
      </c>
      <c r="F6138" t="s">
        <v>87</v>
      </c>
      <c r="G6138" s="35">
        <v>766</v>
      </c>
    </row>
    <row r="6139" spans="1:7" x14ac:dyDescent="0.35">
      <c r="A6139">
        <v>2006</v>
      </c>
      <c r="B6139" t="s">
        <v>53</v>
      </c>
      <c r="C6139" t="s">
        <v>58</v>
      </c>
      <c r="D6139" t="s">
        <v>59</v>
      </c>
      <c r="E6139" t="s">
        <v>85</v>
      </c>
      <c r="F6139" t="s">
        <v>87</v>
      </c>
      <c r="G6139" s="35">
        <v>0</v>
      </c>
    </row>
    <row r="6140" spans="1:7" x14ac:dyDescent="0.35">
      <c r="A6140">
        <v>2007</v>
      </c>
      <c r="B6140" t="s">
        <v>53</v>
      </c>
      <c r="C6140" t="s">
        <v>58</v>
      </c>
      <c r="D6140" t="s">
        <v>59</v>
      </c>
      <c r="E6140" t="s">
        <v>85</v>
      </c>
      <c r="F6140" t="s">
        <v>87</v>
      </c>
      <c r="G6140" s="35">
        <v>20528.8</v>
      </c>
    </row>
    <row r="6141" spans="1:7" x14ac:dyDescent="0.35">
      <c r="A6141">
        <v>2008</v>
      </c>
      <c r="B6141" t="s">
        <v>53</v>
      </c>
      <c r="C6141" t="s">
        <v>58</v>
      </c>
      <c r="D6141" t="s">
        <v>59</v>
      </c>
      <c r="E6141" t="s">
        <v>85</v>
      </c>
      <c r="F6141" t="s">
        <v>87</v>
      </c>
      <c r="G6141" s="35">
        <v>7430.2</v>
      </c>
    </row>
    <row r="6142" spans="1:7" x14ac:dyDescent="0.35">
      <c r="A6142">
        <v>2009</v>
      </c>
      <c r="B6142" t="s">
        <v>53</v>
      </c>
      <c r="C6142" t="s">
        <v>58</v>
      </c>
      <c r="D6142" t="s">
        <v>59</v>
      </c>
      <c r="E6142" t="s">
        <v>85</v>
      </c>
      <c r="F6142" t="s">
        <v>87</v>
      </c>
      <c r="G6142" s="35">
        <v>6503.34</v>
      </c>
    </row>
    <row r="6143" spans="1:7" x14ac:dyDescent="0.35">
      <c r="A6143">
        <v>2010</v>
      </c>
      <c r="B6143" t="s">
        <v>53</v>
      </c>
      <c r="C6143" t="s">
        <v>58</v>
      </c>
      <c r="D6143" t="s">
        <v>59</v>
      </c>
      <c r="E6143" t="s">
        <v>85</v>
      </c>
      <c r="F6143" t="s">
        <v>87</v>
      </c>
      <c r="G6143" s="35">
        <v>5745</v>
      </c>
    </row>
    <row r="6144" spans="1:7" x14ac:dyDescent="0.35">
      <c r="A6144">
        <v>2011</v>
      </c>
      <c r="B6144" t="s">
        <v>53</v>
      </c>
      <c r="C6144" t="s">
        <v>58</v>
      </c>
      <c r="D6144" t="s">
        <v>59</v>
      </c>
      <c r="E6144" t="s">
        <v>85</v>
      </c>
      <c r="F6144" t="s">
        <v>87</v>
      </c>
      <c r="G6144" s="35">
        <v>5936.5</v>
      </c>
    </row>
    <row r="6145" spans="1:7" x14ac:dyDescent="0.35">
      <c r="A6145">
        <v>2012</v>
      </c>
      <c r="B6145" t="s">
        <v>53</v>
      </c>
      <c r="C6145" t="s">
        <v>58</v>
      </c>
      <c r="D6145" t="s">
        <v>59</v>
      </c>
      <c r="E6145" t="s">
        <v>85</v>
      </c>
      <c r="F6145" t="s">
        <v>87</v>
      </c>
      <c r="G6145" s="35">
        <v>13022</v>
      </c>
    </row>
    <row r="6146" spans="1:7" x14ac:dyDescent="0.35">
      <c r="A6146">
        <v>2013</v>
      </c>
      <c r="B6146" t="s">
        <v>53</v>
      </c>
      <c r="C6146" t="s">
        <v>58</v>
      </c>
      <c r="D6146" t="s">
        <v>59</v>
      </c>
      <c r="E6146" t="s">
        <v>85</v>
      </c>
      <c r="F6146" t="s">
        <v>87</v>
      </c>
      <c r="G6146" s="35">
        <v>4596</v>
      </c>
    </row>
    <row r="6147" spans="1:7" x14ac:dyDescent="0.35">
      <c r="A6147">
        <v>2014</v>
      </c>
      <c r="B6147" t="s">
        <v>53</v>
      </c>
      <c r="C6147" t="s">
        <v>58</v>
      </c>
      <c r="D6147" t="s">
        <v>59</v>
      </c>
      <c r="E6147" t="s">
        <v>85</v>
      </c>
      <c r="F6147" t="s">
        <v>87</v>
      </c>
      <c r="G6147" s="35">
        <v>7506.8</v>
      </c>
    </row>
    <row r="6148" spans="1:7" x14ac:dyDescent="0.35">
      <c r="A6148">
        <v>2015</v>
      </c>
      <c r="B6148" t="s">
        <v>53</v>
      </c>
      <c r="C6148" t="s">
        <v>58</v>
      </c>
      <c r="D6148" t="s">
        <v>59</v>
      </c>
      <c r="E6148" t="s">
        <v>85</v>
      </c>
      <c r="F6148" t="s">
        <v>87</v>
      </c>
      <c r="G6148" s="35">
        <v>7277</v>
      </c>
    </row>
    <row r="6149" spans="1:7" x14ac:dyDescent="0.35">
      <c r="A6149">
        <v>2000</v>
      </c>
      <c r="B6149" t="s">
        <v>53</v>
      </c>
      <c r="C6149" t="s">
        <v>58</v>
      </c>
      <c r="D6149" t="s">
        <v>59</v>
      </c>
      <c r="E6149" t="s">
        <v>93</v>
      </c>
      <c r="F6149" t="s">
        <v>94</v>
      </c>
      <c r="G6149" s="35">
        <v>1429.356</v>
      </c>
    </row>
    <row r="6150" spans="1:7" x14ac:dyDescent="0.35">
      <c r="A6150">
        <v>2001</v>
      </c>
      <c r="B6150" t="s">
        <v>53</v>
      </c>
      <c r="C6150" t="s">
        <v>58</v>
      </c>
      <c r="D6150" t="s">
        <v>59</v>
      </c>
      <c r="E6150" t="s">
        <v>93</v>
      </c>
      <c r="F6150" t="s">
        <v>94</v>
      </c>
      <c r="G6150" s="35">
        <v>1270.028</v>
      </c>
    </row>
    <row r="6151" spans="1:7" x14ac:dyDescent="0.35">
      <c r="A6151">
        <v>2002</v>
      </c>
      <c r="B6151" t="s">
        <v>53</v>
      </c>
      <c r="C6151" t="s">
        <v>58</v>
      </c>
      <c r="D6151" t="s">
        <v>59</v>
      </c>
      <c r="E6151" t="s">
        <v>93</v>
      </c>
      <c r="F6151" t="s">
        <v>94</v>
      </c>
      <c r="G6151" s="35">
        <v>2500.2240000000002</v>
      </c>
    </row>
    <row r="6152" spans="1:7" x14ac:dyDescent="0.35">
      <c r="A6152">
        <v>2003</v>
      </c>
      <c r="B6152" t="s">
        <v>53</v>
      </c>
      <c r="C6152" t="s">
        <v>58</v>
      </c>
      <c r="D6152" t="s">
        <v>59</v>
      </c>
      <c r="E6152" t="s">
        <v>93</v>
      </c>
      <c r="F6152" t="s">
        <v>94</v>
      </c>
      <c r="G6152" s="35">
        <v>806.59800000000007</v>
      </c>
    </row>
    <row r="6153" spans="1:7" x14ac:dyDescent="0.35">
      <c r="A6153">
        <v>2004</v>
      </c>
      <c r="B6153" t="s">
        <v>53</v>
      </c>
      <c r="C6153" t="s">
        <v>58</v>
      </c>
      <c r="D6153" t="s">
        <v>59</v>
      </c>
      <c r="E6153" t="s">
        <v>93</v>
      </c>
      <c r="F6153" t="s">
        <v>94</v>
      </c>
      <c r="G6153" s="35">
        <v>703.18799999999999</v>
      </c>
    </row>
    <row r="6154" spans="1:7" x14ac:dyDescent="0.35">
      <c r="A6154">
        <v>2005</v>
      </c>
      <c r="B6154" t="s">
        <v>53</v>
      </c>
      <c r="C6154" t="s">
        <v>58</v>
      </c>
      <c r="D6154" t="s">
        <v>59</v>
      </c>
      <c r="E6154" t="s">
        <v>93</v>
      </c>
      <c r="F6154" t="s">
        <v>94</v>
      </c>
      <c r="G6154" s="35">
        <v>273.46199999999999</v>
      </c>
    </row>
    <row r="6155" spans="1:7" x14ac:dyDescent="0.35">
      <c r="A6155">
        <v>2006</v>
      </c>
      <c r="B6155" t="s">
        <v>53</v>
      </c>
      <c r="C6155" t="s">
        <v>58</v>
      </c>
      <c r="D6155" t="s">
        <v>59</v>
      </c>
      <c r="E6155" t="s">
        <v>93</v>
      </c>
      <c r="F6155" t="s">
        <v>94</v>
      </c>
      <c r="G6155" s="35">
        <v>957.5</v>
      </c>
    </row>
    <row r="6156" spans="1:7" x14ac:dyDescent="0.35">
      <c r="A6156">
        <v>2007</v>
      </c>
      <c r="B6156" t="s">
        <v>53</v>
      </c>
      <c r="C6156" t="s">
        <v>58</v>
      </c>
      <c r="D6156" t="s">
        <v>59</v>
      </c>
      <c r="E6156" t="s">
        <v>93</v>
      </c>
      <c r="F6156" t="s">
        <v>94</v>
      </c>
      <c r="G6156" s="35">
        <v>874.77200000000005</v>
      </c>
    </row>
    <row r="6157" spans="1:7" x14ac:dyDescent="0.35">
      <c r="A6157">
        <v>2008</v>
      </c>
      <c r="B6157" t="s">
        <v>53</v>
      </c>
      <c r="C6157" t="s">
        <v>58</v>
      </c>
      <c r="D6157" t="s">
        <v>59</v>
      </c>
      <c r="E6157" t="s">
        <v>93</v>
      </c>
      <c r="F6157" t="s">
        <v>94</v>
      </c>
      <c r="G6157" s="35">
        <v>984.31000000000006</v>
      </c>
    </row>
    <row r="6158" spans="1:7" x14ac:dyDescent="0.35">
      <c r="A6158">
        <v>2009</v>
      </c>
      <c r="B6158" t="s">
        <v>53</v>
      </c>
      <c r="C6158" t="s">
        <v>58</v>
      </c>
      <c r="D6158" t="s">
        <v>59</v>
      </c>
      <c r="E6158" t="s">
        <v>93</v>
      </c>
      <c r="F6158" t="s">
        <v>94</v>
      </c>
      <c r="G6158" s="35">
        <v>528.54</v>
      </c>
    </row>
    <row r="6159" spans="1:7" x14ac:dyDescent="0.35">
      <c r="A6159">
        <v>2010</v>
      </c>
      <c r="B6159" t="s">
        <v>53</v>
      </c>
      <c r="C6159" t="s">
        <v>58</v>
      </c>
      <c r="D6159" t="s">
        <v>59</v>
      </c>
      <c r="E6159" t="s">
        <v>93</v>
      </c>
      <c r="F6159" t="s">
        <v>94</v>
      </c>
      <c r="G6159" s="35">
        <v>3349.7179999999998</v>
      </c>
    </row>
    <row r="6160" spans="1:7" x14ac:dyDescent="0.35">
      <c r="A6160">
        <v>2011</v>
      </c>
      <c r="B6160" t="s">
        <v>53</v>
      </c>
      <c r="C6160" t="s">
        <v>58</v>
      </c>
      <c r="D6160" t="s">
        <v>59</v>
      </c>
      <c r="E6160" t="s">
        <v>93</v>
      </c>
      <c r="F6160" t="s">
        <v>94</v>
      </c>
      <c r="G6160" s="35">
        <v>2350.0880000000002</v>
      </c>
    </row>
    <row r="6161" spans="1:7" x14ac:dyDescent="0.35">
      <c r="A6161">
        <v>2012</v>
      </c>
      <c r="B6161" t="s">
        <v>53</v>
      </c>
      <c r="C6161" t="s">
        <v>58</v>
      </c>
      <c r="D6161" t="s">
        <v>59</v>
      </c>
      <c r="E6161" t="s">
        <v>93</v>
      </c>
      <c r="F6161" t="s">
        <v>94</v>
      </c>
      <c r="G6161" s="35">
        <v>1104.5720000000001</v>
      </c>
    </row>
    <row r="6162" spans="1:7" x14ac:dyDescent="0.35">
      <c r="A6162">
        <v>2013</v>
      </c>
      <c r="B6162" t="s">
        <v>53</v>
      </c>
      <c r="C6162" t="s">
        <v>58</v>
      </c>
      <c r="D6162" t="s">
        <v>59</v>
      </c>
      <c r="E6162" t="s">
        <v>93</v>
      </c>
      <c r="F6162" t="s">
        <v>94</v>
      </c>
      <c r="G6162" s="35">
        <v>1545.0219999999999</v>
      </c>
    </row>
    <row r="6163" spans="1:7" x14ac:dyDescent="0.35">
      <c r="A6163">
        <v>2014</v>
      </c>
      <c r="B6163" t="s">
        <v>53</v>
      </c>
      <c r="C6163" t="s">
        <v>58</v>
      </c>
      <c r="D6163" t="s">
        <v>59</v>
      </c>
      <c r="E6163" t="s">
        <v>93</v>
      </c>
      <c r="F6163" t="s">
        <v>94</v>
      </c>
      <c r="G6163" s="35">
        <v>784.38400000000001</v>
      </c>
    </row>
    <row r="6164" spans="1:7" x14ac:dyDescent="0.35">
      <c r="A6164">
        <v>2015</v>
      </c>
      <c r="B6164" t="s">
        <v>53</v>
      </c>
      <c r="C6164" t="s">
        <v>58</v>
      </c>
      <c r="D6164" t="s">
        <v>59</v>
      </c>
      <c r="E6164" t="s">
        <v>93</v>
      </c>
      <c r="F6164" t="s">
        <v>94</v>
      </c>
      <c r="G6164" s="35">
        <v>1708.18</v>
      </c>
    </row>
    <row r="6165" spans="1:7" x14ac:dyDescent="0.35">
      <c r="A6165">
        <v>2016</v>
      </c>
      <c r="B6165" t="s">
        <v>53</v>
      </c>
      <c r="C6165" t="s">
        <v>58</v>
      </c>
      <c r="D6165" t="s">
        <v>59</v>
      </c>
      <c r="E6165" t="s">
        <v>93</v>
      </c>
      <c r="F6165" t="s">
        <v>94</v>
      </c>
      <c r="G6165" s="35">
        <v>3155.92</v>
      </c>
    </row>
    <row r="6166" spans="1:7" x14ac:dyDescent="0.35">
      <c r="A6166">
        <v>2000</v>
      </c>
      <c r="B6166" t="s">
        <v>53</v>
      </c>
      <c r="C6166" t="s">
        <v>58</v>
      </c>
      <c r="D6166" t="s">
        <v>59</v>
      </c>
      <c r="E6166" t="s">
        <v>97</v>
      </c>
      <c r="F6166" t="s">
        <v>87</v>
      </c>
      <c r="G6166" s="35">
        <v>3056.34</v>
      </c>
    </row>
    <row r="6167" spans="1:7" x14ac:dyDescent="0.35">
      <c r="A6167">
        <v>2001</v>
      </c>
      <c r="B6167" t="s">
        <v>53</v>
      </c>
      <c r="C6167" t="s">
        <v>58</v>
      </c>
      <c r="D6167" t="s">
        <v>59</v>
      </c>
      <c r="E6167" t="s">
        <v>97</v>
      </c>
      <c r="F6167" t="s">
        <v>87</v>
      </c>
      <c r="G6167" s="35">
        <v>229.8</v>
      </c>
    </row>
    <row r="6168" spans="1:7" x14ac:dyDescent="0.35">
      <c r="A6168">
        <v>2002</v>
      </c>
      <c r="B6168" t="s">
        <v>53</v>
      </c>
      <c r="C6168" t="s">
        <v>58</v>
      </c>
      <c r="D6168" t="s">
        <v>59</v>
      </c>
      <c r="E6168" t="s">
        <v>97</v>
      </c>
      <c r="F6168" t="s">
        <v>87</v>
      </c>
      <c r="G6168" s="35">
        <v>919.2</v>
      </c>
    </row>
    <row r="6169" spans="1:7" x14ac:dyDescent="0.35">
      <c r="A6169">
        <v>2003</v>
      </c>
      <c r="B6169" t="s">
        <v>53</v>
      </c>
      <c r="C6169" t="s">
        <v>58</v>
      </c>
      <c r="D6169" t="s">
        <v>59</v>
      </c>
      <c r="E6169" t="s">
        <v>97</v>
      </c>
      <c r="F6169" t="s">
        <v>87</v>
      </c>
      <c r="G6169" s="35">
        <v>0</v>
      </c>
    </row>
    <row r="6170" spans="1:7" x14ac:dyDescent="0.35">
      <c r="A6170">
        <v>2004</v>
      </c>
      <c r="B6170" t="s">
        <v>53</v>
      </c>
      <c r="C6170" t="s">
        <v>58</v>
      </c>
      <c r="D6170" t="s">
        <v>59</v>
      </c>
      <c r="E6170" t="s">
        <v>97</v>
      </c>
      <c r="F6170" t="s">
        <v>87</v>
      </c>
      <c r="G6170" s="35">
        <v>0</v>
      </c>
    </row>
    <row r="6171" spans="1:7" x14ac:dyDescent="0.35">
      <c r="A6171">
        <v>2005</v>
      </c>
      <c r="B6171" t="s">
        <v>53</v>
      </c>
      <c r="C6171" t="s">
        <v>58</v>
      </c>
      <c r="D6171" t="s">
        <v>59</v>
      </c>
      <c r="E6171" t="s">
        <v>97</v>
      </c>
      <c r="F6171" t="s">
        <v>87</v>
      </c>
      <c r="G6171" s="35">
        <v>4979</v>
      </c>
    </row>
    <row r="6172" spans="1:7" x14ac:dyDescent="0.35">
      <c r="A6172">
        <v>2006</v>
      </c>
      <c r="B6172" t="s">
        <v>53</v>
      </c>
      <c r="C6172" t="s">
        <v>58</v>
      </c>
      <c r="D6172" t="s">
        <v>59</v>
      </c>
      <c r="E6172" t="s">
        <v>97</v>
      </c>
      <c r="F6172" t="s">
        <v>87</v>
      </c>
      <c r="G6172" s="35">
        <v>0</v>
      </c>
    </row>
    <row r="6173" spans="1:7" x14ac:dyDescent="0.35">
      <c r="A6173">
        <v>2007</v>
      </c>
      <c r="B6173" t="s">
        <v>53</v>
      </c>
      <c r="C6173" t="s">
        <v>58</v>
      </c>
      <c r="D6173" t="s">
        <v>59</v>
      </c>
      <c r="E6173" t="s">
        <v>97</v>
      </c>
      <c r="F6173" t="s">
        <v>87</v>
      </c>
      <c r="G6173" s="35">
        <v>306.39999999999998</v>
      </c>
    </row>
    <row r="6174" spans="1:7" x14ac:dyDescent="0.35">
      <c r="A6174">
        <v>2008</v>
      </c>
      <c r="B6174" t="s">
        <v>53</v>
      </c>
      <c r="C6174" t="s">
        <v>58</v>
      </c>
      <c r="D6174" t="s">
        <v>59</v>
      </c>
      <c r="E6174" t="s">
        <v>97</v>
      </c>
      <c r="F6174" t="s">
        <v>87</v>
      </c>
      <c r="G6174" s="35">
        <v>153.19999999999999</v>
      </c>
    </row>
    <row r="6175" spans="1:7" x14ac:dyDescent="0.35">
      <c r="A6175">
        <v>2009</v>
      </c>
      <c r="B6175" t="s">
        <v>53</v>
      </c>
      <c r="C6175" t="s">
        <v>58</v>
      </c>
      <c r="D6175" t="s">
        <v>59</v>
      </c>
      <c r="E6175" t="s">
        <v>97</v>
      </c>
      <c r="F6175" t="s">
        <v>87</v>
      </c>
      <c r="G6175" s="35">
        <v>0</v>
      </c>
    </row>
    <row r="6176" spans="1:7" x14ac:dyDescent="0.35">
      <c r="A6176">
        <v>2010</v>
      </c>
      <c r="B6176" t="s">
        <v>53</v>
      </c>
      <c r="C6176" t="s">
        <v>58</v>
      </c>
      <c r="D6176" t="s">
        <v>59</v>
      </c>
      <c r="E6176" t="s">
        <v>97</v>
      </c>
      <c r="F6176" t="s">
        <v>87</v>
      </c>
      <c r="G6176" s="35">
        <v>0</v>
      </c>
    </row>
    <row r="6177" spans="1:7" x14ac:dyDescent="0.35">
      <c r="A6177">
        <v>2011</v>
      </c>
      <c r="B6177" t="s">
        <v>53</v>
      </c>
      <c r="C6177" t="s">
        <v>58</v>
      </c>
      <c r="D6177" t="s">
        <v>59</v>
      </c>
      <c r="E6177" t="s">
        <v>97</v>
      </c>
      <c r="F6177" t="s">
        <v>87</v>
      </c>
      <c r="G6177" s="35">
        <v>383</v>
      </c>
    </row>
    <row r="6178" spans="1:7" x14ac:dyDescent="0.35">
      <c r="A6178">
        <v>2012</v>
      </c>
      <c r="B6178" t="s">
        <v>53</v>
      </c>
      <c r="C6178" t="s">
        <v>58</v>
      </c>
      <c r="D6178" t="s">
        <v>59</v>
      </c>
      <c r="E6178" t="s">
        <v>97</v>
      </c>
      <c r="F6178" t="s">
        <v>87</v>
      </c>
      <c r="G6178" s="35">
        <v>0</v>
      </c>
    </row>
    <row r="6179" spans="1:7" x14ac:dyDescent="0.35">
      <c r="A6179">
        <v>2013</v>
      </c>
      <c r="B6179" t="s">
        <v>53</v>
      </c>
      <c r="C6179" t="s">
        <v>58</v>
      </c>
      <c r="D6179" t="s">
        <v>59</v>
      </c>
      <c r="E6179" t="s">
        <v>97</v>
      </c>
      <c r="F6179" t="s">
        <v>87</v>
      </c>
      <c r="G6179" s="35">
        <v>766</v>
      </c>
    </row>
    <row r="6180" spans="1:7" x14ac:dyDescent="0.35">
      <c r="A6180">
        <v>2014</v>
      </c>
      <c r="B6180" t="s">
        <v>53</v>
      </c>
      <c r="C6180" t="s">
        <v>58</v>
      </c>
      <c r="D6180" t="s">
        <v>59</v>
      </c>
      <c r="E6180" t="s">
        <v>97</v>
      </c>
      <c r="F6180" t="s">
        <v>87</v>
      </c>
      <c r="G6180" s="35">
        <v>11107</v>
      </c>
    </row>
    <row r="6181" spans="1:7" x14ac:dyDescent="0.35">
      <c r="A6181">
        <v>2015</v>
      </c>
      <c r="B6181" t="s">
        <v>53</v>
      </c>
      <c r="C6181" t="s">
        <v>58</v>
      </c>
      <c r="D6181" t="s">
        <v>59</v>
      </c>
      <c r="E6181" t="s">
        <v>97</v>
      </c>
      <c r="F6181" t="s">
        <v>87</v>
      </c>
      <c r="G6181" s="35">
        <v>0</v>
      </c>
    </row>
    <row r="6182" spans="1:7" x14ac:dyDescent="0.35">
      <c r="A6182">
        <v>2016</v>
      </c>
      <c r="B6182" t="s">
        <v>53</v>
      </c>
      <c r="C6182" t="s">
        <v>58</v>
      </c>
      <c r="D6182" t="s">
        <v>59</v>
      </c>
      <c r="E6182" t="s">
        <v>97</v>
      </c>
      <c r="F6182" t="s">
        <v>87</v>
      </c>
      <c r="G6182" s="35">
        <v>1532</v>
      </c>
    </row>
    <row r="6183" spans="1:7" x14ac:dyDescent="0.35">
      <c r="A6183">
        <v>2000</v>
      </c>
      <c r="B6183" t="s">
        <v>53</v>
      </c>
      <c r="C6183" t="s">
        <v>58</v>
      </c>
      <c r="D6183" t="s">
        <v>59</v>
      </c>
      <c r="E6183" t="s">
        <v>98</v>
      </c>
      <c r="F6183" t="s">
        <v>11</v>
      </c>
      <c r="G6183" s="35">
        <v>6.8940000000000001</v>
      </c>
    </row>
    <row r="6184" spans="1:7" x14ac:dyDescent="0.35">
      <c r="A6184">
        <v>2001</v>
      </c>
      <c r="B6184" t="s">
        <v>53</v>
      </c>
      <c r="C6184" t="s">
        <v>58</v>
      </c>
      <c r="D6184" t="s">
        <v>59</v>
      </c>
      <c r="E6184" t="s">
        <v>98</v>
      </c>
      <c r="F6184" t="s">
        <v>11</v>
      </c>
      <c r="G6184" s="35">
        <v>0</v>
      </c>
    </row>
    <row r="6185" spans="1:7" x14ac:dyDescent="0.35">
      <c r="A6185">
        <v>2002</v>
      </c>
      <c r="B6185" t="s">
        <v>53</v>
      </c>
      <c r="C6185" t="s">
        <v>58</v>
      </c>
      <c r="D6185" t="s">
        <v>59</v>
      </c>
      <c r="E6185" t="s">
        <v>98</v>
      </c>
      <c r="F6185" t="s">
        <v>11</v>
      </c>
      <c r="G6185" s="35">
        <v>7.66</v>
      </c>
    </row>
    <row r="6186" spans="1:7" x14ac:dyDescent="0.35">
      <c r="A6186">
        <v>2003</v>
      </c>
      <c r="B6186" t="s">
        <v>53</v>
      </c>
      <c r="C6186" t="s">
        <v>58</v>
      </c>
      <c r="D6186" t="s">
        <v>59</v>
      </c>
      <c r="E6186" t="s">
        <v>98</v>
      </c>
      <c r="F6186" t="s">
        <v>11</v>
      </c>
      <c r="G6186" s="35">
        <v>0</v>
      </c>
    </row>
    <row r="6187" spans="1:7" x14ac:dyDescent="0.35">
      <c r="A6187">
        <v>2004</v>
      </c>
      <c r="B6187" t="s">
        <v>53</v>
      </c>
      <c r="C6187" t="s">
        <v>58</v>
      </c>
      <c r="D6187" t="s">
        <v>59</v>
      </c>
      <c r="E6187" t="s">
        <v>98</v>
      </c>
      <c r="F6187" t="s">
        <v>11</v>
      </c>
      <c r="G6187" s="35">
        <v>19.149999999999999</v>
      </c>
    </row>
    <row r="6188" spans="1:7" x14ac:dyDescent="0.35">
      <c r="A6188">
        <v>2005</v>
      </c>
      <c r="B6188" t="s">
        <v>53</v>
      </c>
      <c r="C6188" t="s">
        <v>58</v>
      </c>
      <c r="D6188" t="s">
        <v>59</v>
      </c>
      <c r="E6188" t="s">
        <v>98</v>
      </c>
      <c r="F6188" t="s">
        <v>11</v>
      </c>
      <c r="G6188" s="35">
        <v>0</v>
      </c>
    </row>
    <row r="6189" spans="1:7" x14ac:dyDescent="0.35">
      <c r="A6189">
        <v>2006</v>
      </c>
      <c r="B6189" t="s">
        <v>53</v>
      </c>
      <c r="C6189" t="s">
        <v>58</v>
      </c>
      <c r="D6189" t="s">
        <v>59</v>
      </c>
      <c r="E6189" t="s">
        <v>98</v>
      </c>
      <c r="F6189" t="s">
        <v>11</v>
      </c>
      <c r="G6189" s="35">
        <v>26.044</v>
      </c>
    </row>
    <row r="6190" spans="1:7" x14ac:dyDescent="0.35">
      <c r="A6190">
        <v>2007</v>
      </c>
      <c r="B6190" t="s">
        <v>53</v>
      </c>
      <c r="C6190" t="s">
        <v>58</v>
      </c>
      <c r="D6190" t="s">
        <v>59</v>
      </c>
      <c r="E6190" t="s">
        <v>98</v>
      </c>
      <c r="F6190" t="s">
        <v>11</v>
      </c>
      <c r="G6190" s="35">
        <v>0</v>
      </c>
    </row>
    <row r="6191" spans="1:7" x14ac:dyDescent="0.35">
      <c r="A6191">
        <v>2008</v>
      </c>
      <c r="B6191" t="s">
        <v>53</v>
      </c>
      <c r="C6191" t="s">
        <v>58</v>
      </c>
      <c r="D6191" t="s">
        <v>59</v>
      </c>
      <c r="E6191" t="s">
        <v>98</v>
      </c>
      <c r="F6191" t="s">
        <v>11</v>
      </c>
      <c r="G6191" s="35">
        <v>0</v>
      </c>
    </row>
    <row r="6192" spans="1:7" x14ac:dyDescent="0.35">
      <c r="A6192">
        <v>2009</v>
      </c>
      <c r="B6192" t="s">
        <v>53</v>
      </c>
      <c r="C6192" t="s">
        <v>58</v>
      </c>
      <c r="D6192" t="s">
        <v>59</v>
      </c>
      <c r="E6192" t="s">
        <v>98</v>
      </c>
      <c r="F6192" t="s">
        <v>11</v>
      </c>
      <c r="G6192" s="35">
        <v>1.532</v>
      </c>
    </row>
    <row r="6193" spans="1:7" x14ac:dyDescent="0.35">
      <c r="A6193">
        <v>2010</v>
      </c>
      <c r="B6193" t="s">
        <v>53</v>
      </c>
      <c r="C6193" t="s">
        <v>58</v>
      </c>
      <c r="D6193" t="s">
        <v>59</v>
      </c>
      <c r="E6193" t="s">
        <v>98</v>
      </c>
      <c r="F6193" t="s">
        <v>11</v>
      </c>
      <c r="G6193" s="35">
        <v>11.49</v>
      </c>
    </row>
    <row r="6194" spans="1:7" x14ac:dyDescent="0.35">
      <c r="A6194">
        <v>2011</v>
      </c>
      <c r="B6194" t="s">
        <v>53</v>
      </c>
      <c r="C6194" t="s">
        <v>58</v>
      </c>
      <c r="D6194" t="s">
        <v>59</v>
      </c>
      <c r="E6194" t="s">
        <v>98</v>
      </c>
      <c r="F6194" t="s">
        <v>11</v>
      </c>
      <c r="G6194" s="35">
        <v>0</v>
      </c>
    </row>
    <row r="6195" spans="1:7" x14ac:dyDescent="0.35">
      <c r="A6195">
        <v>2012</v>
      </c>
      <c r="B6195" t="s">
        <v>53</v>
      </c>
      <c r="C6195" t="s">
        <v>58</v>
      </c>
      <c r="D6195" t="s">
        <v>59</v>
      </c>
      <c r="E6195" t="s">
        <v>98</v>
      </c>
      <c r="F6195" t="s">
        <v>11</v>
      </c>
      <c r="G6195" s="35">
        <v>0</v>
      </c>
    </row>
    <row r="6196" spans="1:7" x14ac:dyDescent="0.35">
      <c r="A6196">
        <v>2013</v>
      </c>
      <c r="B6196" t="s">
        <v>53</v>
      </c>
      <c r="C6196" t="s">
        <v>58</v>
      </c>
      <c r="D6196" t="s">
        <v>59</v>
      </c>
      <c r="E6196" t="s">
        <v>98</v>
      </c>
      <c r="F6196" t="s">
        <v>11</v>
      </c>
      <c r="G6196" s="35">
        <v>0</v>
      </c>
    </row>
    <row r="6197" spans="1:7" x14ac:dyDescent="0.35">
      <c r="A6197">
        <v>2014</v>
      </c>
      <c r="B6197" t="s">
        <v>53</v>
      </c>
      <c r="C6197" t="s">
        <v>58</v>
      </c>
      <c r="D6197" t="s">
        <v>59</v>
      </c>
      <c r="E6197" t="s">
        <v>98</v>
      </c>
      <c r="F6197" t="s">
        <v>11</v>
      </c>
      <c r="G6197" s="35">
        <v>0</v>
      </c>
    </row>
    <row r="6198" spans="1:7" x14ac:dyDescent="0.35">
      <c r="A6198">
        <v>2015</v>
      </c>
      <c r="B6198" t="s">
        <v>53</v>
      </c>
      <c r="C6198" t="s">
        <v>58</v>
      </c>
      <c r="D6198" t="s">
        <v>59</v>
      </c>
      <c r="E6198" t="s">
        <v>98</v>
      </c>
      <c r="F6198" t="s">
        <v>11</v>
      </c>
      <c r="G6198" s="35">
        <v>0</v>
      </c>
    </row>
    <row r="6199" spans="1:7" x14ac:dyDescent="0.35">
      <c r="A6199">
        <v>2016</v>
      </c>
      <c r="B6199" t="s">
        <v>53</v>
      </c>
      <c r="C6199" t="s">
        <v>58</v>
      </c>
      <c r="D6199" t="s">
        <v>59</v>
      </c>
      <c r="E6199" t="s">
        <v>98</v>
      </c>
      <c r="F6199" t="s">
        <v>11</v>
      </c>
      <c r="G6199" s="35">
        <v>0</v>
      </c>
    </row>
    <row r="6200" spans="1:7" x14ac:dyDescent="0.35">
      <c r="A6200">
        <v>2017</v>
      </c>
      <c r="B6200" t="s">
        <v>53</v>
      </c>
      <c r="C6200" t="s">
        <v>58</v>
      </c>
      <c r="D6200" t="s">
        <v>59</v>
      </c>
      <c r="E6200" t="s">
        <v>85</v>
      </c>
      <c r="F6200" t="s">
        <v>87</v>
      </c>
      <c r="G6200" s="35">
        <v>766</v>
      </c>
    </row>
    <row r="6201" spans="1:7" x14ac:dyDescent="0.35">
      <c r="A6201">
        <v>2017</v>
      </c>
      <c r="B6201" t="s">
        <v>53</v>
      </c>
      <c r="C6201" t="s">
        <v>58</v>
      </c>
      <c r="D6201" t="s">
        <v>59</v>
      </c>
      <c r="E6201" t="s">
        <v>93</v>
      </c>
      <c r="F6201" t="s">
        <v>94</v>
      </c>
      <c r="G6201" s="35">
        <v>16410.018</v>
      </c>
    </row>
    <row r="6202" spans="1:7" x14ac:dyDescent="0.35">
      <c r="A6202">
        <v>2017</v>
      </c>
      <c r="B6202" t="s">
        <v>53</v>
      </c>
      <c r="C6202" t="s">
        <v>58</v>
      </c>
      <c r="D6202" t="s">
        <v>59</v>
      </c>
      <c r="E6202" t="s">
        <v>97</v>
      </c>
      <c r="F6202" t="s">
        <v>87</v>
      </c>
      <c r="G6202" s="35">
        <v>383</v>
      </c>
    </row>
    <row r="6203" spans="1:7" x14ac:dyDescent="0.35">
      <c r="A6203">
        <v>2017</v>
      </c>
      <c r="B6203" t="s">
        <v>53</v>
      </c>
      <c r="C6203" t="s">
        <v>58</v>
      </c>
      <c r="D6203" t="s">
        <v>59</v>
      </c>
      <c r="E6203" t="s">
        <v>98</v>
      </c>
      <c r="F6203" t="s">
        <v>11</v>
      </c>
      <c r="G6203" s="35">
        <v>0</v>
      </c>
    </row>
    <row r="6204" spans="1:7" x14ac:dyDescent="0.35">
      <c r="A6204">
        <v>2017</v>
      </c>
      <c r="B6204" t="s">
        <v>53</v>
      </c>
      <c r="C6204" t="s">
        <v>58</v>
      </c>
      <c r="D6204" t="s">
        <v>59</v>
      </c>
      <c r="E6204" t="s">
        <v>10</v>
      </c>
      <c r="F6204" t="s">
        <v>11</v>
      </c>
      <c r="G6204" s="35">
        <v>45.96</v>
      </c>
    </row>
    <row r="6205" spans="1:7" x14ac:dyDescent="0.35">
      <c r="A6205">
        <v>2017</v>
      </c>
      <c r="B6205" t="s">
        <v>53</v>
      </c>
      <c r="C6205" t="s">
        <v>58</v>
      </c>
      <c r="D6205" t="s">
        <v>59</v>
      </c>
      <c r="E6205" t="s">
        <v>92</v>
      </c>
      <c r="F6205" t="s">
        <v>91</v>
      </c>
      <c r="G6205" s="35">
        <v>0</v>
      </c>
    </row>
    <row r="6206" spans="1:7" x14ac:dyDescent="0.35">
      <c r="A6206">
        <v>2017</v>
      </c>
      <c r="B6206" t="s">
        <v>53</v>
      </c>
      <c r="C6206" t="s">
        <v>58</v>
      </c>
      <c r="D6206" t="s">
        <v>59</v>
      </c>
      <c r="E6206" t="s">
        <v>90</v>
      </c>
      <c r="F6206" t="s">
        <v>91</v>
      </c>
      <c r="G6206" s="35">
        <v>0</v>
      </c>
    </row>
    <row r="6207" spans="1:7" x14ac:dyDescent="0.35">
      <c r="A6207">
        <v>2018</v>
      </c>
      <c r="B6207" t="s">
        <v>53</v>
      </c>
      <c r="C6207" t="s">
        <v>58</v>
      </c>
      <c r="D6207" t="s">
        <v>59</v>
      </c>
      <c r="E6207" t="s">
        <v>85</v>
      </c>
      <c r="F6207" t="s">
        <v>86</v>
      </c>
      <c r="G6207" s="35">
        <v>13148.39</v>
      </c>
    </row>
    <row r="6208" spans="1:7" x14ac:dyDescent="0.35">
      <c r="A6208">
        <v>2018</v>
      </c>
      <c r="B6208" t="s">
        <v>53</v>
      </c>
      <c r="C6208" t="s">
        <v>58</v>
      </c>
      <c r="D6208" t="s">
        <v>59</v>
      </c>
      <c r="E6208" t="s">
        <v>10</v>
      </c>
      <c r="F6208" t="s">
        <v>11</v>
      </c>
      <c r="G6208" s="35">
        <v>0</v>
      </c>
    </row>
    <row r="6209" spans="1:7" x14ac:dyDescent="0.35">
      <c r="A6209">
        <v>2018</v>
      </c>
      <c r="B6209" t="s">
        <v>53</v>
      </c>
      <c r="C6209" t="s">
        <v>58</v>
      </c>
      <c r="D6209" t="s">
        <v>59</v>
      </c>
      <c r="E6209" t="s">
        <v>98</v>
      </c>
      <c r="F6209" t="s">
        <v>11</v>
      </c>
      <c r="G6209" s="35">
        <v>0</v>
      </c>
    </row>
    <row r="6210" spans="1:7" x14ac:dyDescent="0.35">
      <c r="A6210">
        <v>2018</v>
      </c>
      <c r="B6210" t="s">
        <v>53</v>
      </c>
      <c r="C6210" t="s">
        <v>58</v>
      </c>
      <c r="D6210" t="s">
        <v>59</v>
      </c>
      <c r="E6210" t="s">
        <v>97</v>
      </c>
      <c r="F6210" t="s">
        <v>87</v>
      </c>
      <c r="G6210" s="35">
        <v>919.2</v>
      </c>
    </row>
    <row r="6211" spans="1:7" x14ac:dyDescent="0.35">
      <c r="A6211">
        <v>2018</v>
      </c>
      <c r="B6211" t="s">
        <v>53</v>
      </c>
      <c r="C6211" t="s">
        <v>58</v>
      </c>
      <c r="D6211" t="s">
        <v>59</v>
      </c>
      <c r="E6211" t="s">
        <v>93</v>
      </c>
      <c r="F6211" t="s">
        <v>94</v>
      </c>
      <c r="G6211" s="35">
        <v>13913.624</v>
      </c>
    </row>
    <row r="6212" spans="1:7" x14ac:dyDescent="0.35">
      <c r="A6212">
        <v>2018</v>
      </c>
      <c r="B6212" t="s">
        <v>53</v>
      </c>
      <c r="C6212" t="s">
        <v>58</v>
      </c>
      <c r="D6212" t="s">
        <v>59</v>
      </c>
      <c r="E6212" t="s">
        <v>92</v>
      </c>
      <c r="F6212" t="s">
        <v>91</v>
      </c>
      <c r="G6212" s="35">
        <v>0</v>
      </c>
    </row>
    <row r="6213" spans="1:7" x14ac:dyDescent="0.35">
      <c r="A6213">
        <v>2018</v>
      </c>
      <c r="B6213" t="s">
        <v>53</v>
      </c>
      <c r="C6213" t="s">
        <v>58</v>
      </c>
      <c r="D6213" t="s">
        <v>59</v>
      </c>
      <c r="E6213" t="s">
        <v>90</v>
      </c>
      <c r="F6213" t="s">
        <v>91</v>
      </c>
      <c r="G6213" s="35">
        <v>0</v>
      </c>
    </row>
    <row r="6214" spans="1:7" x14ac:dyDescent="0.35">
      <c r="A6214">
        <v>2000</v>
      </c>
      <c r="B6214" t="s">
        <v>53</v>
      </c>
      <c r="C6214" t="s">
        <v>88</v>
      </c>
      <c r="D6214" t="s">
        <v>89</v>
      </c>
      <c r="E6214" t="s">
        <v>10</v>
      </c>
      <c r="F6214" t="s">
        <v>11</v>
      </c>
      <c r="G6214" s="35">
        <v>41.879999999999995</v>
      </c>
    </row>
    <row r="6215" spans="1:7" x14ac:dyDescent="0.35">
      <c r="A6215">
        <v>2001</v>
      </c>
      <c r="B6215" t="s">
        <v>53</v>
      </c>
      <c r="C6215" t="s">
        <v>88</v>
      </c>
      <c r="D6215" t="s">
        <v>89</v>
      </c>
      <c r="E6215" t="s">
        <v>10</v>
      </c>
      <c r="F6215" t="s">
        <v>11</v>
      </c>
      <c r="G6215" s="35">
        <v>54.12</v>
      </c>
    </row>
    <row r="6216" spans="1:7" x14ac:dyDescent="0.35">
      <c r="A6216">
        <v>2002</v>
      </c>
      <c r="B6216" t="s">
        <v>53</v>
      </c>
      <c r="C6216" t="s">
        <v>88</v>
      </c>
      <c r="D6216" t="s">
        <v>89</v>
      </c>
      <c r="E6216" t="s">
        <v>10</v>
      </c>
      <c r="F6216" t="s">
        <v>11</v>
      </c>
      <c r="G6216" s="35">
        <v>41.04</v>
      </c>
    </row>
    <row r="6217" spans="1:7" x14ac:dyDescent="0.35">
      <c r="A6217">
        <v>2003</v>
      </c>
      <c r="B6217" t="s">
        <v>53</v>
      </c>
      <c r="C6217" t="s">
        <v>88</v>
      </c>
      <c r="D6217" t="s">
        <v>89</v>
      </c>
      <c r="E6217" t="s">
        <v>10</v>
      </c>
      <c r="F6217" t="s">
        <v>11</v>
      </c>
      <c r="G6217" s="35">
        <v>1.92</v>
      </c>
    </row>
    <row r="6218" spans="1:7" x14ac:dyDescent="0.35">
      <c r="A6218">
        <v>2004</v>
      </c>
      <c r="B6218" t="s">
        <v>53</v>
      </c>
      <c r="C6218" t="s">
        <v>88</v>
      </c>
      <c r="D6218" t="s">
        <v>89</v>
      </c>
      <c r="E6218" t="s">
        <v>10</v>
      </c>
      <c r="F6218" t="s">
        <v>11</v>
      </c>
      <c r="G6218" s="35">
        <v>47.76</v>
      </c>
    </row>
    <row r="6219" spans="1:7" x14ac:dyDescent="0.35">
      <c r="A6219">
        <v>2005</v>
      </c>
      <c r="B6219" t="s">
        <v>53</v>
      </c>
      <c r="C6219" t="s">
        <v>88</v>
      </c>
      <c r="D6219" t="s">
        <v>89</v>
      </c>
      <c r="E6219" t="s">
        <v>10</v>
      </c>
      <c r="F6219" t="s">
        <v>11</v>
      </c>
      <c r="G6219" s="35">
        <v>33.6</v>
      </c>
    </row>
    <row r="6220" spans="1:7" x14ac:dyDescent="0.35">
      <c r="A6220">
        <v>2006</v>
      </c>
      <c r="B6220" t="s">
        <v>53</v>
      </c>
      <c r="C6220" t="s">
        <v>88</v>
      </c>
      <c r="D6220" t="s">
        <v>89</v>
      </c>
      <c r="E6220" t="s">
        <v>10</v>
      </c>
      <c r="F6220" t="s">
        <v>11</v>
      </c>
      <c r="G6220" s="35">
        <v>55.32</v>
      </c>
    </row>
    <row r="6221" spans="1:7" x14ac:dyDescent="0.35">
      <c r="A6221">
        <v>2008</v>
      </c>
      <c r="B6221" t="s">
        <v>53</v>
      </c>
      <c r="C6221" t="s">
        <v>88</v>
      </c>
      <c r="D6221" t="s">
        <v>89</v>
      </c>
      <c r="E6221" t="s">
        <v>10</v>
      </c>
      <c r="F6221" t="s">
        <v>11</v>
      </c>
      <c r="G6221" s="35">
        <v>11.28</v>
      </c>
    </row>
    <row r="6222" spans="1:7" x14ac:dyDescent="0.35">
      <c r="A6222">
        <v>2009</v>
      </c>
      <c r="B6222" t="s">
        <v>53</v>
      </c>
      <c r="C6222" t="s">
        <v>88</v>
      </c>
      <c r="D6222" t="s">
        <v>89</v>
      </c>
      <c r="E6222" t="s">
        <v>10</v>
      </c>
      <c r="F6222" t="s">
        <v>11</v>
      </c>
      <c r="G6222" s="35">
        <v>3.96</v>
      </c>
    </row>
    <row r="6223" spans="1:7" x14ac:dyDescent="0.35">
      <c r="A6223">
        <v>2010</v>
      </c>
      <c r="B6223" t="s">
        <v>53</v>
      </c>
      <c r="C6223" t="s">
        <v>88</v>
      </c>
      <c r="D6223" t="s">
        <v>89</v>
      </c>
      <c r="E6223" t="s">
        <v>10</v>
      </c>
      <c r="F6223" t="s">
        <v>11</v>
      </c>
      <c r="G6223" s="35">
        <v>1.56</v>
      </c>
    </row>
    <row r="6224" spans="1:7" x14ac:dyDescent="0.35">
      <c r="A6224">
        <v>2012</v>
      </c>
      <c r="B6224" t="s">
        <v>53</v>
      </c>
      <c r="C6224" t="s">
        <v>88</v>
      </c>
      <c r="D6224" t="s">
        <v>89</v>
      </c>
      <c r="E6224" t="s">
        <v>10</v>
      </c>
      <c r="F6224" t="s">
        <v>11</v>
      </c>
      <c r="G6224" s="35">
        <v>1.44</v>
      </c>
    </row>
    <row r="6225" spans="1:7" x14ac:dyDescent="0.35">
      <c r="A6225">
        <v>2014</v>
      </c>
      <c r="B6225" t="s">
        <v>53</v>
      </c>
      <c r="C6225" t="s">
        <v>88</v>
      </c>
      <c r="D6225" t="s">
        <v>89</v>
      </c>
      <c r="E6225" t="s">
        <v>10</v>
      </c>
      <c r="F6225" t="s">
        <v>11</v>
      </c>
      <c r="G6225" s="35">
        <v>11.4</v>
      </c>
    </row>
    <row r="6226" spans="1:7" x14ac:dyDescent="0.35">
      <c r="A6226">
        <v>2015</v>
      </c>
      <c r="B6226" t="s">
        <v>53</v>
      </c>
      <c r="C6226" t="s">
        <v>88</v>
      </c>
      <c r="D6226" t="s">
        <v>89</v>
      </c>
      <c r="E6226" t="s">
        <v>10</v>
      </c>
      <c r="F6226" t="s">
        <v>11</v>
      </c>
      <c r="G6226" s="35">
        <v>2.04</v>
      </c>
    </row>
    <row r="6227" spans="1:7" x14ac:dyDescent="0.35">
      <c r="A6227">
        <v>2016</v>
      </c>
      <c r="B6227" t="s">
        <v>53</v>
      </c>
      <c r="C6227" t="s">
        <v>88</v>
      </c>
      <c r="D6227" t="s">
        <v>89</v>
      </c>
      <c r="E6227" t="s">
        <v>10</v>
      </c>
      <c r="F6227" t="s">
        <v>11</v>
      </c>
      <c r="G6227" s="35">
        <v>12.12</v>
      </c>
    </row>
    <row r="6228" spans="1:7" x14ac:dyDescent="0.35">
      <c r="A6228">
        <v>2016</v>
      </c>
      <c r="B6228" t="s">
        <v>53</v>
      </c>
      <c r="C6228" t="s">
        <v>88</v>
      </c>
      <c r="D6228" t="s">
        <v>89</v>
      </c>
      <c r="E6228" t="s">
        <v>85</v>
      </c>
      <c r="F6228" t="s">
        <v>87</v>
      </c>
      <c r="G6228" s="35">
        <v>756</v>
      </c>
    </row>
    <row r="6229" spans="1:7" x14ac:dyDescent="0.35">
      <c r="A6229">
        <v>2000</v>
      </c>
      <c r="B6229" t="s">
        <v>53</v>
      </c>
      <c r="C6229" t="s">
        <v>88</v>
      </c>
      <c r="D6229" t="s">
        <v>89</v>
      </c>
      <c r="E6229" t="s">
        <v>85</v>
      </c>
      <c r="F6229" t="s">
        <v>87</v>
      </c>
      <c r="G6229" s="35">
        <v>4405.2</v>
      </c>
    </row>
    <row r="6230" spans="1:7" x14ac:dyDescent="0.35">
      <c r="A6230">
        <v>2001</v>
      </c>
      <c r="B6230" t="s">
        <v>53</v>
      </c>
      <c r="C6230" t="s">
        <v>88</v>
      </c>
      <c r="D6230" t="s">
        <v>89</v>
      </c>
      <c r="E6230" t="s">
        <v>85</v>
      </c>
      <c r="F6230" t="s">
        <v>87</v>
      </c>
      <c r="G6230" s="35">
        <v>3720</v>
      </c>
    </row>
    <row r="6231" spans="1:7" x14ac:dyDescent="0.35">
      <c r="A6231">
        <v>2002</v>
      </c>
      <c r="B6231" t="s">
        <v>53</v>
      </c>
      <c r="C6231" t="s">
        <v>88</v>
      </c>
      <c r="D6231" t="s">
        <v>89</v>
      </c>
      <c r="E6231" t="s">
        <v>85</v>
      </c>
      <c r="F6231" t="s">
        <v>87</v>
      </c>
      <c r="G6231" s="35">
        <v>4140</v>
      </c>
    </row>
    <row r="6232" spans="1:7" x14ac:dyDescent="0.35">
      <c r="A6232">
        <v>2003</v>
      </c>
      <c r="B6232" t="s">
        <v>53</v>
      </c>
      <c r="C6232" t="s">
        <v>88</v>
      </c>
      <c r="D6232" t="s">
        <v>89</v>
      </c>
      <c r="E6232" t="s">
        <v>85</v>
      </c>
      <c r="F6232" t="s">
        <v>87</v>
      </c>
      <c r="G6232" s="35">
        <v>660</v>
      </c>
    </row>
    <row r="6233" spans="1:7" x14ac:dyDescent="0.35">
      <c r="A6233">
        <v>2004</v>
      </c>
      <c r="B6233" t="s">
        <v>53</v>
      </c>
      <c r="C6233" t="s">
        <v>88</v>
      </c>
      <c r="D6233" t="s">
        <v>89</v>
      </c>
      <c r="E6233" t="s">
        <v>85</v>
      </c>
      <c r="F6233" t="s">
        <v>87</v>
      </c>
      <c r="G6233" s="35">
        <v>1392</v>
      </c>
    </row>
    <row r="6234" spans="1:7" x14ac:dyDescent="0.35">
      <c r="A6234">
        <v>2005</v>
      </c>
      <c r="B6234" t="s">
        <v>53</v>
      </c>
      <c r="C6234" t="s">
        <v>88</v>
      </c>
      <c r="D6234" t="s">
        <v>89</v>
      </c>
      <c r="E6234" t="s">
        <v>85</v>
      </c>
      <c r="F6234" t="s">
        <v>87</v>
      </c>
      <c r="G6234" s="35">
        <v>120</v>
      </c>
    </row>
    <row r="6235" spans="1:7" x14ac:dyDescent="0.35">
      <c r="A6235">
        <v>2006</v>
      </c>
      <c r="B6235" t="s">
        <v>53</v>
      </c>
      <c r="C6235" t="s">
        <v>88</v>
      </c>
      <c r="D6235" t="s">
        <v>89</v>
      </c>
      <c r="E6235" t="s">
        <v>85</v>
      </c>
      <c r="F6235" t="s">
        <v>87</v>
      </c>
      <c r="G6235" s="35">
        <v>0</v>
      </c>
    </row>
    <row r="6236" spans="1:7" x14ac:dyDescent="0.35">
      <c r="A6236">
        <v>2007</v>
      </c>
      <c r="B6236" t="s">
        <v>53</v>
      </c>
      <c r="C6236" t="s">
        <v>88</v>
      </c>
      <c r="D6236" t="s">
        <v>89</v>
      </c>
      <c r="E6236" t="s">
        <v>85</v>
      </c>
      <c r="F6236" t="s">
        <v>87</v>
      </c>
      <c r="G6236" s="35">
        <v>3216</v>
      </c>
    </row>
    <row r="6237" spans="1:7" x14ac:dyDescent="0.35">
      <c r="A6237">
        <v>2008</v>
      </c>
      <c r="B6237" t="s">
        <v>53</v>
      </c>
      <c r="C6237" t="s">
        <v>88</v>
      </c>
      <c r="D6237" t="s">
        <v>89</v>
      </c>
      <c r="E6237" t="s">
        <v>85</v>
      </c>
      <c r="F6237" t="s">
        <v>87</v>
      </c>
      <c r="G6237" s="35">
        <v>1164</v>
      </c>
    </row>
    <row r="6238" spans="1:7" x14ac:dyDescent="0.35">
      <c r="A6238">
        <v>2009</v>
      </c>
      <c r="B6238" t="s">
        <v>53</v>
      </c>
      <c r="C6238" t="s">
        <v>88</v>
      </c>
      <c r="D6238" t="s">
        <v>89</v>
      </c>
      <c r="E6238" t="s">
        <v>85</v>
      </c>
      <c r="F6238" t="s">
        <v>87</v>
      </c>
      <c r="G6238" s="35">
        <v>1018.8</v>
      </c>
    </row>
    <row r="6239" spans="1:7" x14ac:dyDescent="0.35">
      <c r="A6239">
        <v>2010</v>
      </c>
      <c r="B6239" t="s">
        <v>53</v>
      </c>
      <c r="C6239" t="s">
        <v>88</v>
      </c>
      <c r="D6239" t="s">
        <v>89</v>
      </c>
      <c r="E6239" t="s">
        <v>85</v>
      </c>
      <c r="F6239" t="s">
        <v>87</v>
      </c>
      <c r="G6239" s="35">
        <v>900</v>
      </c>
    </row>
    <row r="6240" spans="1:7" x14ac:dyDescent="0.35">
      <c r="A6240">
        <v>2011</v>
      </c>
      <c r="B6240" t="s">
        <v>53</v>
      </c>
      <c r="C6240" t="s">
        <v>88</v>
      </c>
      <c r="D6240" t="s">
        <v>89</v>
      </c>
      <c r="E6240" t="s">
        <v>85</v>
      </c>
      <c r="F6240" t="s">
        <v>87</v>
      </c>
      <c r="G6240" s="35">
        <v>930</v>
      </c>
    </row>
    <row r="6241" spans="1:7" x14ac:dyDescent="0.35">
      <c r="A6241">
        <v>2012</v>
      </c>
      <c r="B6241" t="s">
        <v>53</v>
      </c>
      <c r="C6241" t="s">
        <v>88</v>
      </c>
      <c r="D6241" t="s">
        <v>89</v>
      </c>
      <c r="E6241" t="s">
        <v>85</v>
      </c>
      <c r="F6241" t="s">
        <v>87</v>
      </c>
      <c r="G6241" s="35">
        <v>2040</v>
      </c>
    </row>
    <row r="6242" spans="1:7" x14ac:dyDescent="0.35">
      <c r="A6242">
        <v>2013</v>
      </c>
      <c r="B6242" t="s">
        <v>53</v>
      </c>
      <c r="C6242" t="s">
        <v>88</v>
      </c>
      <c r="D6242" t="s">
        <v>89</v>
      </c>
      <c r="E6242" t="s">
        <v>85</v>
      </c>
      <c r="F6242" t="s">
        <v>87</v>
      </c>
      <c r="G6242" s="35">
        <v>720</v>
      </c>
    </row>
    <row r="6243" spans="1:7" x14ac:dyDescent="0.35">
      <c r="A6243">
        <v>2014</v>
      </c>
      <c r="B6243" t="s">
        <v>53</v>
      </c>
      <c r="C6243" t="s">
        <v>88</v>
      </c>
      <c r="D6243" t="s">
        <v>89</v>
      </c>
      <c r="E6243" t="s">
        <v>85</v>
      </c>
      <c r="F6243" t="s">
        <v>87</v>
      </c>
      <c r="G6243" s="35">
        <v>1176</v>
      </c>
    </row>
    <row r="6244" spans="1:7" x14ac:dyDescent="0.35">
      <c r="A6244">
        <v>2015</v>
      </c>
      <c r="B6244" t="s">
        <v>53</v>
      </c>
      <c r="C6244" t="s">
        <v>88</v>
      </c>
      <c r="D6244" t="s">
        <v>89</v>
      </c>
      <c r="E6244" t="s">
        <v>85</v>
      </c>
      <c r="F6244" t="s">
        <v>87</v>
      </c>
      <c r="G6244" s="35">
        <v>1140</v>
      </c>
    </row>
    <row r="6245" spans="1:7" x14ac:dyDescent="0.35">
      <c r="A6245">
        <v>2000</v>
      </c>
      <c r="B6245" t="s">
        <v>53</v>
      </c>
      <c r="C6245" t="s">
        <v>88</v>
      </c>
      <c r="D6245" t="s">
        <v>89</v>
      </c>
      <c r="E6245" t="s">
        <v>93</v>
      </c>
      <c r="F6245" t="s">
        <v>94</v>
      </c>
      <c r="G6245" s="35">
        <v>223.92</v>
      </c>
    </row>
    <row r="6246" spans="1:7" x14ac:dyDescent="0.35">
      <c r="A6246">
        <v>2001</v>
      </c>
      <c r="B6246" t="s">
        <v>53</v>
      </c>
      <c r="C6246" t="s">
        <v>88</v>
      </c>
      <c r="D6246" t="s">
        <v>89</v>
      </c>
      <c r="E6246" t="s">
        <v>93</v>
      </c>
      <c r="F6246" t="s">
        <v>94</v>
      </c>
      <c r="G6246" s="35">
        <v>198.95999999999998</v>
      </c>
    </row>
    <row r="6247" spans="1:7" x14ac:dyDescent="0.35">
      <c r="A6247">
        <v>2002</v>
      </c>
      <c r="B6247" t="s">
        <v>53</v>
      </c>
      <c r="C6247" t="s">
        <v>88</v>
      </c>
      <c r="D6247" t="s">
        <v>89</v>
      </c>
      <c r="E6247" t="s">
        <v>93</v>
      </c>
      <c r="F6247" t="s">
        <v>94</v>
      </c>
      <c r="G6247" s="35">
        <v>391.68</v>
      </c>
    </row>
    <row r="6248" spans="1:7" x14ac:dyDescent="0.35">
      <c r="A6248">
        <v>2003</v>
      </c>
      <c r="B6248" t="s">
        <v>53</v>
      </c>
      <c r="C6248" t="s">
        <v>88</v>
      </c>
      <c r="D6248" t="s">
        <v>89</v>
      </c>
      <c r="E6248" t="s">
        <v>93</v>
      </c>
      <c r="F6248" t="s">
        <v>94</v>
      </c>
      <c r="G6248" s="35">
        <v>126.36</v>
      </c>
    </row>
    <row r="6249" spans="1:7" x14ac:dyDescent="0.35">
      <c r="A6249">
        <v>2004</v>
      </c>
      <c r="B6249" t="s">
        <v>53</v>
      </c>
      <c r="C6249" t="s">
        <v>88</v>
      </c>
      <c r="D6249" t="s">
        <v>89</v>
      </c>
      <c r="E6249" t="s">
        <v>93</v>
      </c>
      <c r="F6249" t="s">
        <v>94</v>
      </c>
      <c r="G6249" s="35">
        <v>110.16</v>
      </c>
    </row>
    <row r="6250" spans="1:7" x14ac:dyDescent="0.35">
      <c r="A6250">
        <v>2005</v>
      </c>
      <c r="B6250" t="s">
        <v>53</v>
      </c>
      <c r="C6250" t="s">
        <v>88</v>
      </c>
      <c r="D6250" t="s">
        <v>89</v>
      </c>
      <c r="E6250" t="s">
        <v>93</v>
      </c>
      <c r="F6250" t="s">
        <v>94</v>
      </c>
      <c r="G6250" s="35">
        <v>42.839999999999996</v>
      </c>
    </row>
    <row r="6251" spans="1:7" x14ac:dyDescent="0.35">
      <c r="A6251">
        <v>2006</v>
      </c>
      <c r="B6251" t="s">
        <v>53</v>
      </c>
      <c r="C6251" t="s">
        <v>88</v>
      </c>
      <c r="D6251" t="s">
        <v>89</v>
      </c>
      <c r="E6251" t="s">
        <v>93</v>
      </c>
      <c r="F6251" t="s">
        <v>94</v>
      </c>
      <c r="G6251" s="35">
        <v>150</v>
      </c>
    </row>
    <row r="6252" spans="1:7" x14ac:dyDescent="0.35">
      <c r="A6252">
        <v>2007</v>
      </c>
      <c r="B6252" t="s">
        <v>53</v>
      </c>
      <c r="C6252" t="s">
        <v>88</v>
      </c>
      <c r="D6252" t="s">
        <v>89</v>
      </c>
      <c r="E6252" t="s">
        <v>93</v>
      </c>
      <c r="F6252" t="s">
        <v>94</v>
      </c>
      <c r="G6252" s="35">
        <v>137.04</v>
      </c>
    </row>
    <row r="6253" spans="1:7" x14ac:dyDescent="0.35">
      <c r="A6253">
        <v>2008</v>
      </c>
      <c r="B6253" t="s">
        <v>53</v>
      </c>
      <c r="C6253" t="s">
        <v>88</v>
      </c>
      <c r="D6253" t="s">
        <v>89</v>
      </c>
      <c r="E6253" t="s">
        <v>93</v>
      </c>
      <c r="F6253" t="s">
        <v>94</v>
      </c>
      <c r="G6253" s="35">
        <v>154.19999999999999</v>
      </c>
    </row>
    <row r="6254" spans="1:7" x14ac:dyDescent="0.35">
      <c r="A6254">
        <v>2009</v>
      </c>
      <c r="B6254" t="s">
        <v>53</v>
      </c>
      <c r="C6254" t="s">
        <v>88</v>
      </c>
      <c r="D6254" t="s">
        <v>89</v>
      </c>
      <c r="E6254" t="s">
        <v>93</v>
      </c>
      <c r="F6254" t="s">
        <v>94</v>
      </c>
      <c r="G6254" s="35">
        <v>82.8</v>
      </c>
    </row>
    <row r="6255" spans="1:7" x14ac:dyDescent="0.35">
      <c r="A6255">
        <v>2010</v>
      </c>
      <c r="B6255" t="s">
        <v>53</v>
      </c>
      <c r="C6255" t="s">
        <v>88</v>
      </c>
      <c r="D6255" t="s">
        <v>89</v>
      </c>
      <c r="E6255" t="s">
        <v>93</v>
      </c>
      <c r="F6255" t="s">
        <v>94</v>
      </c>
      <c r="G6255" s="35">
        <v>524.76</v>
      </c>
    </row>
    <row r="6256" spans="1:7" x14ac:dyDescent="0.35">
      <c r="A6256">
        <v>2011</v>
      </c>
      <c r="B6256" t="s">
        <v>53</v>
      </c>
      <c r="C6256" t="s">
        <v>88</v>
      </c>
      <c r="D6256" t="s">
        <v>89</v>
      </c>
      <c r="E6256" t="s">
        <v>93</v>
      </c>
      <c r="F6256" t="s">
        <v>94</v>
      </c>
      <c r="G6256" s="35">
        <v>368.15999999999997</v>
      </c>
    </row>
    <row r="6257" spans="1:7" x14ac:dyDescent="0.35">
      <c r="A6257">
        <v>2012</v>
      </c>
      <c r="B6257" t="s">
        <v>53</v>
      </c>
      <c r="C6257" t="s">
        <v>88</v>
      </c>
      <c r="D6257" t="s">
        <v>89</v>
      </c>
      <c r="E6257" t="s">
        <v>93</v>
      </c>
      <c r="F6257" t="s">
        <v>94</v>
      </c>
      <c r="G6257" s="35">
        <v>173.04</v>
      </c>
    </row>
    <row r="6258" spans="1:7" x14ac:dyDescent="0.35">
      <c r="A6258">
        <v>2013</v>
      </c>
      <c r="B6258" t="s">
        <v>53</v>
      </c>
      <c r="C6258" t="s">
        <v>88</v>
      </c>
      <c r="D6258" t="s">
        <v>89</v>
      </c>
      <c r="E6258" t="s">
        <v>93</v>
      </c>
      <c r="F6258" t="s">
        <v>94</v>
      </c>
      <c r="G6258" s="35">
        <v>242.04</v>
      </c>
    </row>
    <row r="6259" spans="1:7" x14ac:dyDescent="0.35">
      <c r="A6259">
        <v>2014</v>
      </c>
      <c r="B6259" t="s">
        <v>53</v>
      </c>
      <c r="C6259" t="s">
        <v>88</v>
      </c>
      <c r="D6259" t="s">
        <v>89</v>
      </c>
      <c r="E6259" t="s">
        <v>93</v>
      </c>
      <c r="F6259" t="s">
        <v>94</v>
      </c>
      <c r="G6259" s="35">
        <v>122.88</v>
      </c>
    </row>
    <row r="6260" spans="1:7" x14ac:dyDescent="0.35">
      <c r="A6260">
        <v>2015</v>
      </c>
      <c r="B6260" t="s">
        <v>53</v>
      </c>
      <c r="C6260" t="s">
        <v>88</v>
      </c>
      <c r="D6260" t="s">
        <v>89</v>
      </c>
      <c r="E6260" t="s">
        <v>93</v>
      </c>
      <c r="F6260" t="s">
        <v>94</v>
      </c>
      <c r="G6260" s="35">
        <v>267.59999999999997</v>
      </c>
    </row>
    <row r="6261" spans="1:7" x14ac:dyDescent="0.35">
      <c r="A6261">
        <v>2016</v>
      </c>
      <c r="B6261" t="s">
        <v>53</v>
      </c>
      <c r="C6261" t="s">
        <v>88</v>
      </c>
      <c r="D6261" t="s">
        <v>89</v>
      </c>
      <c r="E6261" t="s">
        <v>93</v>
      </c>
      <c r="F6261" t="s">
        <v>94</v>
      </c>
      <c r="G6261" s="35">
        <v>494.4</v>
      </c>
    </row>
    <row r="6262" spans="1:7" x14ac:dyDescent="0.35">
      <c r="A6262">
        <v>2000</v>
      </c>
      <c r="B6262" t="s">
        <v>53</v>
      </c>
      <c r="C6262" t="s">
        <v>88</v>
      </c>
      <c r="D6262" t="s">
        <v>89</v>
      </c>
      <c r="E6262" t="s">
        <v>97</v>
      </c>
      <c r="F6262" t="s">
        <v>87</v>
      </c>
      <c r="G6262" s="35">
        <v>478.79999999999995</v>
      </c>
    </row>
    <row r="6263" spans="1:7" x14ac:dyDescent="0.35">
      <c r="A6263">
        <v>2001</v>
      </c>
      <c r="B6263" t="s">
        <v>53</v>
      </c>
      <c r="C6263" t="s">
        <v>88</v>
      </c>
      <c r="D6263" t="s">
        <v>89</v>
      </c>
      <c r="E6263" t="s">
        <v>97</v>
      </c>
      <c r="F6263" t="s">
        <v>87</v>
      </c>
      <c r="G6263" s="35">
        <v>36</v>
      </c>
    </row>
    <row r="6264" spans="1:7" x14ac:dyDescent="0.35">
      <c r="A6264">
        <v>2002</v>
      </c>
      <c r="B6264" t="s">
        <v>53</v>
      </c>
      <c r="C6264" t="s">
        <v>88</v>
      </c>
      <c r="D6264" t="s">
        <v>89</v>
      </c>
      <c r="E6264" t="s">
        <v>97</v>
      </c>
      <c r="F6264" t="s">
        <v>87</v>
      </c>
      <c r="G6264" s="35">
        <v>144</v>
      </c>
    </row>
    <row r="6265" spans="1:7" x14ac:dyDescent="0.35">
      <c r="A6265">
        <v>2003</v>
      </c>
      <c r="B6265" t="s">
        <v>53</v>
      </c>
      <c r="C6265" t="s">
        <v>88</v>
      </c>
      <c r="D6265" t="s">
        <v>89</v>
      </c>
      <c r="E6265" t="s">
        <v>97</v>
      </c>
      <c r="F6265" t="s">
        <v>87</v>
      </c>
      <c r="G6265" s="35">
        <v>0</v>
      </c>
    </row>
    <row r="6266" spans="1:7" x14ac:dyDescent="0.35">
      <c r="A6266">
        <v>2004</v>
      </c>
      <c r="B6266" t="s">
        <v>53</v>
      </c>
      <c r="C6266" t="s">
        <v>88</v>
      </c>
      <c r="D6266" t="s">
        <v>89</v>
      </c>
      <c r="E6266" t="s">
        <v>97</v>
      </c>
      <c r="F6266" t="s">
        <v>87</v>
      </c>
      <c r="G6266" s="35">
        <v>0</v>
      </c>
    </row>
    <row r="6267" spans="1:7" x14ac:dyDescent="0.35">
      <c r="A6267">
        <v>2005</v>
      </c>
      <c r="B6267" t="s">
        <v>53</v>
      </c>
      <c r="C6267" t="s">
        <v>88</v>
      </c>
      <c r="D6267" t="s">
        <v>89</v>
      </c>
      <c r="E6267" t="s">
        <v>97</v>
      </c>
      <c r="F6267" t="s">
        <v>87</v>
      </c>
      <c r="G6267" s="35">
        <v>780</v>
      </c>
    </row>
    <row r="6268" spans="1:7" x14ac:dyDescent="0.35">
      <c r="A6268">
        <v>2006</v>
      </c>
      <c r="B6268" t="s">
        <v>53</v>
      </c>
      <c r="C6268" t="s">
        <v>88</v>
      </c>
      <c r="D6268" t="s">
        <v>89</v>
      </c>
      <c r="E6268" t="s">
        <v>97</v>
      </c>
      <c r="F6268" t="s">
        <v>87</v>
      </c>
      <c r="G6268" s="35">
        <v>0</v>
      </c>
    </row>
    <row r="6269" spans="1:7" x14ac:dyDescent="0.35">
      <c r="A6269">
        <v>2007</v>
      </c>
      <c r="B6269" t="s">
        <v>53</v>
      </c>
      <c r="C6269" t="s">
        <v>88</v>
      </c>
      <c r="D6269" t="s">
        <v>89</v>
      </c>
      <c r="E6269" t="s">
        <v>97</v>
      </c>
      <c r="F6269" t="s">
        <v>87</v>
      </c>
      <c r="G6269" s="35">
        <v>48</v>
      </c>
    </row>
    <row r="6270" spans="1:7" x14ac:dyDescent="0.35">
      <c r="A6270">
        <v>2008</v>
      </c>
      <c r="B6270" t="s">
        <v>53</v>
      </c>
      <c r="C6270" t="s">
        <v>88</v>
      </c>
      <c r="D6270" t="s">
        <v>89</v>
      </c>
      <c r="E6270" t="s">
        <v>97</v>
      </c>
      <c r="F6270" t="s">
        <v>87</v>
      </c>
      <c r="G6270" s="35">
        <v>24</v>
      </c>
    </row>
    <row r="6271" spans="1:7" x14ac:dyDescent="0.35">
      <c r="A6271">
        <v>2009</v>
      </c>
      <c r="B6271" t="s">
        <v>53</v>
      </c>
      <c r="C6271" t="s">
        <v>88</v>
      </c>
      <c r="D6271" t="s">
        <v>89</v>
      </c>
      <c r="E6271" t="s">
        <v>97</v>
      </c>
      <c r="F6271" t="s">
        <v>87</v>
      </c>
      <c r="G6271" s="35">
        <v>0</v>
      </c>
    </row>
    <row r="6272" spans="1:7" x14ac:dyDescent="0.35">
      <c r="A6272">
        <v>2010</v>
      </c>
      <c r="B6272" t="s">
        <v>53</v>
      </c>
      <c r="C6272" t="s">
        <v>88</v>
      </c>
      <c r="D6272" t="s">
        <v>89</v>
      </c>
      <c r="E6272" t="s">
        <v>97</v>
      </c>
      <c r="F6272" t="s">
        <v>87</v>
      </c>
      <c r="G6272" s="35">
        <v>0</v>
      </c>
    </row>
    <row r="6273" spans="1:7" x14ac:dyDescent="0.35">
      <c r="A6273">
        <v>2011</v>
      </c>
      <c r="B6273" t="s">
        <v>53</v>
      </c>
      <c r="C6273" t="s">
        <v>88</v>
      </c>
      <c r="D6273" t="s">
        <v>89</v>
      </c>
      <c r="E6273" t="s">
        <v>97</v>
      </c>
      <c r="F6273" t="s">
        <v>87</v>
      </c>
      <c r="G6273" s="35">
        <v>60</v>
      </c>
    </row>
    <row r="6274" spans="1:7" x14ac:dyDescent="0.35">
      <c r="A6274">
        <v>2012</v>
      </c>
      <c r="B6274" t="s">
        <v>53</v>
      </c>
      <c r="C6274" t="s">
        <v>88</v>
      </c>
      <c r="D6274" t="s">
        <v>89</v>
      </c>
      <c r="E6274" t="s">
        <v>97</v>
      </c>
      <c r="F6274" t="s">
        <v>87</v>
      </c>
      <c r="G6274" s="35">
        <v>0</v>
      </c>
    </row>
    <row r="6275" spans="1:7" x14ac:dyDescent="0.35">
      <c r="A6275">
        <v>2013</v>
      </c>
      <c r="B6275" t="s">
        <v>53</v>
      </c>
      <c r="C6275" t="s">
        <v>88</v>
      </c>
      <c r="D6275" t="s">
        <v>89</v>
      </c>
      <c r="E6275" t="s">
        <v>97</v>
      </c>
      <c r="F6275" t="s">
        <v>87</v>
      </c>
      <c r="G6275" s="35">
        <v>120</v>
      </c>
    </row>
    <row r="6276" spans="1:7" x14ac:dyDescent="0.35">
      <c r="A6276">
        <v>2014</v>
      </c>
      <c r="B6276" t="s">
        <v>53</v>
      </c>
      <c r="C6276" t="s">
        <v>88</v>
      </c>
      <c r="D6276" t="s">
        <v>89</v>
      </c>
      <c r="E6276" t="s">
        <v>97</v>
      </c>
      <c r="F6276" t="s">
        <v>87</v>
      </c>
      <c r="G6276" s="35">
        <v>1740</v>
      </c>
    </row>
    <row r="6277" spans="1:7" x14ac:dyDescent="0.35">
      <c r="A6277">
        <v>2015</v>
      </c>
      <c r="B6277" t="s">
        <v>53</v>
      </c>
      <c r="C6277" t="s">
        <v>88</v>
      </c>
      <c r="D6277" t="s">
        <v>89</v>
      </c>
      <c r="E6277" t="s">
        <v>97</v>
      </c>
      <c r="F6277" t="s">
        <v>87</v>
      </c>
      <c r="G6277" s="35">
        <v>0</v>
      </c>
    </row>
    <row r="6278" spans="1:7" x14ac:dyDescent="0.35">
      <c r="A6278">
        <v>2016</v>
      </c>
      <c r="B6278" t="s">
        <v>53</v>
      </c>
      <c r="C6278" t="s">
        <v>88</v>
      </c>
      <c r="D6278" t="s">
        <v>89</v>
      </c>
      <c r="E6278" t="s">
        <v>97</v>
      </c>
      <c r="F6278" t="s">
        <v>87</v>
      </c>
      <c r="G6278" s="35">
        <v>240</v>
      </c>
    </row>
    <row r="6279" spans="1:7" x14ac:dyDescent="0.35">
      <c r="A6279">
        <v>2000</v>
      </c>
      <c r="B6279" t="s">
        <v>53</v>
      </c>
      <c r="C6279" t="s">
        <v>88</v>
      </c>
      <c r="D6279" t="s">
        <v>89</v>
      </c>
      <c r="E6279" t="s">
        <v>98</v>
      </c>
      <c r="F6279" t="s">
        <v>11</v>
      </c>
      <c r="G6279" s="35">
        <v>1.08</v>
      </c>
    </row>
    <row r="6280" spans="1:7" x14ac:dyDescent="0.35">
      <c r="A6280">
        <v>2001</v>
      </c>
      <c r="B6280" t="s">
        <v>53</v>
      </c>
      <c r="C6280" t="s">
        <v>88</v>
      </c>
      <c r="D6280" t="s">
        <v>89</v>
      </c>
      <c r="E6280" t="s">
        <v>98</v>
      </c>
      <c r="F6280" t="s">
        <v>11</v>
      </c>
      <c r="G6280" s="35">
        <v>0</v>
      </c>
    </row>
    <row r="6281" spans="1:7" x14ac:dyDescent="0.35">
      <c r="A6281">
        <v>2002</v>
      </c>
      <c r="B6281" t="s">
        <v>53</v>
      </c>
      <c r="C6281" t="s">
        <v>88</v>
      </c>
      <c r="D6281" t="s">
        <v>89</v>
      </c>
      <c r="E6281" t="s">
        <v>98</v>
      </c>
      <c r="F6281" t="s">
        <v>11</v>
      </c>
      <c r="G6281" s="35">
        <v>1.2</v>
      </c>
    </row>
    <row r="6282" spans="1:7" x14ac:dyDescent="0.35">
      <c r="A6282">
        <v>2003</v>
      </c>
      <c r="B6282" t="s">
        <v>53</v>
      </c>
      <c r="C6282" t="s">
        <v>88</v>
      </c>
      <c r="D6282" t="s">
        <v>89</v>
      </c>
      <c r="E6282" t="s">
        <v>98</v>
      </c>
      <c r="F6282" t="s">
        <v>11</v>
      </c>
      <c r="G6282" s="35">
        <v>0</v>
      </c>
    </row>
    <row r="6283" spans="1:7" x14ac:dyDescent="0.35">
      <c r="A6283">
        <v>2004</v>
      </c>
      <c r="B6283" t="s">
        <v>53</v>
      </c>
      <c r="C6283" t="s">
        <v>88</v>
      </c>
      <c r="D6283" t="s">
        <v>89</v>
      </c>
      <c r="E6283" t="s">
        <v>98</v>
      </c>
      <c r="F6283" t="s">
        <v>11</v>
      </c>
      <c r="G6283" s="35">
        <v>3</v>
      </c>
    </row>
    <row r="6284" spans="1:7" x14ac:dyDescent="0.35">
      <c r="A6284">
        <v>2005</v>
      </c>
      <c r="B6284" t="s">
        <v>53</v>
      </c>
      <c r="C6284" t="s">
        <v>88</v>
      </c>
      <c r="D6284" t="s">
        <v>89</v>
      </c>
      <c r="E6284" t="s">
        <v>98</v>
      </c>
      <c r="F6284" t="s">
        <v>11</v>
      </c>
      <c r="G6284" s="35">
        <v>0</v>
      </c>
    </row>
    <row r="6285" spans="1:7" x14ac:dyDescent="0.35">
      <c r="A6285">
        <v>2006</v>
      </c>
      <c r="B6285" t="s">
        <v>53</v>
      </c>
      <c r="C6285" t="s">
        <v>88</v>
      </c>
      <c r="D6285" t="s">
        <v>89</v>
      </c>
      <c r="E6285" t="s">
        <v>98</v>
      </c>
      <c r="F6285" t="s">
        <v>11</v>
      </c>
      <c r="G6285" s="35">
        <v>4.08</v>
      </c>
    </row>
    <row r="6286" spans="1:7" x14ac:dyDescent="0.35">
      <c r="A6286">
        <v>2007</v>
      </c>
      <c r="B6286" t="s">
        <v>53</v>
      </c>
      <c r="C6286" t="s">
        <v>88</v>
      </c>
      <c r="D6286" t="s">
        <v>89</v>
      </c>
      <c r="E6286" t="s">
        <v>98</v>
      </c>
      <c r="F6286" t="s">
        <v>11</v>
      </c>
      <c r="G6286" s="35">
        <v>0</v>
      </c>
    </row>
    <row r="6287" spans="1:7" x14ac:dyDescent="0.35">
      <c r="A6287">
        <v>2008</v>
      </c>
      <c r="B6287" t="s">
        <v>53</v>
      </c>
      <c r="C6287" t="s">
        <v>88</v>
      </c>
      <c r="D6287" t="s">
        <v>89</v>
      </c>
      <c r="E6287" t="s">
        <v>98</v>
      </c>
      <c r="F6287" t="s">
        <v>11</v>
      </c>
      <c r="G6287" s="35">
        <v>0</v>
      </c>
    </row>
    <row r="6288" spans="1:7" x14ac:dyDescent="0.35">
      <c r="A6288">
        <v>2009</v>
      </c>
      <c r="B6288" t="s">
        <v>53</v>
      </c>
      <c r="C6288" t="s">
        <v>88</v>
      </c>
      <c r="D6288" t="s">
        <v>89</v>
      </c>
      <c r="E6288" t="s">
        <v>98</v>
      </c>
      <c r="F6288" t="s">
        <v>11</v>
      </c>
      <c r="G6288" s="35">
        <v>0.24</v>
      </c>
    </row>
    <row r="6289" spans="1:7" x14ac:dyDescent="0.35">
      <c r="A6289">
        <v>2010</v>
      </c>
      <c r="B6289" t="s">
        <v>53</v>
      </c>
      <c r="C6289" t="s">
        <v>88</v>
      </c>
      <c r="D6289" t="s">
        <v>89</v>
      </c>
      <c r="E6289" t="s">
        <v>98</v>
      </c>
      <c r="F6289" t="s">
        <v>11</v>
      </c>
      <c r="G6289" s="35">
        <v>1.7999999999999998</v>
      </c>
    </row>
    <row r="6290" spans="1:7" x14ac:dyDescent="0.35">
      <c r="A6290">
        <v>2011</v>
      </c>
      <c r="B6290" t="s">
        <v>53</v>
      </c>
      <c r="C6290" t="s">
        <v>88</v>
      </c>
      <c r="D6290" t="s">
        <v>89</v>
      </c>
      <c r="E6290" t="s">
        <v>98</v>
      </c>
      <c r="F6290" t="s">
        <v>11</v>
      </c>
      <c r="G6290" s="35">
        <v>0</v>
      </c>
    </row>
    <row r="6291" spans="1:7" x14ac:dyDescent="0.35">
      <c r="A6291">
        <v>2012</v>
      </c>
      <c r="B6291" t="s">
        <v>53</v>
      </c>
      <c r="C6291" t="s">
        <v>88</v>
      </c>
      <c r="D6291" t="s">
        <v>89</v>
      </c>
      <c r="E6291" t="s">
        <v>98</v>
      </c>
      <c r="F6291" t="s">
        <v>11</v>
      </c>
      <c r="G6291" s="35">
        <v>0</v>
      </c>
    </row>
    <row r="6292" spans="1:7" x14ac:dyDescent="0.35">
      <c r="A6292">
        <v>2013</v>
      </c>
      <c r="B6292" t="s">
        <v>53</v>
      </c>
      <c r="C6292" t="s">
        <v>88</v>
      </c>
      <c r="D6292" t="s">
        <v>89</v>
      </c>
      <c r="E6292" t="s">
        <v>98</v>
      </c>
      <c r="F6292" t="s">
        <v>11</v>
      </c>
      <c r="G6292" s="35">
        <v>0</v>
      </c>
    </row>
    <row r="6293" spans="1:7" x14ac:dyDescent="0.35">
      <c r="A6293">
        <v>2014</v>
      </c>
      <c r="B6293" t="s">
        <v>53</v>
      </c>
      <c r="C6293" t="s">
        <v>88</v>
      </c>
      <c r="D6293" t="s">
        <v>89</v>
      </c>
      <c r="E6293" t="s">
        <v>98</v>
      </c>
      <c r="F6293" t="s">
        <v>11</v>
      </c>
      <c r="G6293" s="35">
        <v>0</v>
      </c>
    </row>
    <row r="6294" spans="1:7" x14ac:dyDescent="0.35">
      <c r="A6294">
        <v>2015</v>
      </c>
      <c r="B6294" t="s">
        <v>53</v>
      </c>
      <c r="C6294" t="s">
        <v>88</v>
      </c>
      <c r="D6294" t="s">
        <v>89</v>
      </c>
      <c r="E6294" t="s">
        <v>98</v>
      </c>
      <c r="F6294" t="s">
        <v>11</v>
      </c>
      <c r="G6294" s="35">
        <v>0</v>
      </c>
    </row>
    <row r="6295" spans="1:7" x14ac:dyDescent="0.35">
      <c r="A6295">
        <v>2016</v>
      </c>
      <c r="B6295" t="s">
        <v>53</v>
      </c>
      <c r="C6295" t="s">
        <v>88</v>
      </c>
      <c r="D6295" t="s">
        <v>89</v>
      </c>
      <c r="E6295" t="s">
        <v>98</v>
      </c>
      <c r="F6295" t="s">
        <v>11</v>
      </c>
      <c r="G6295" s="35">
        <v>0</v>
      </c>
    </row>
    <row r="6296" spans="1:7" x14ac:dyDescent="0.35">
      <c r="A6296">
        <v>2017</v>
      </c>
      <c r="B6296" t="s">
        <v>53</v>
      </c>
      <c r="C6296" t="s">
        <v>88</v>
      </c>
      <c r="D6296" t="s">
        <v>89</v>
      </c>
      <c r="E6296" t="s">
        <v>85</v>
      </c>
      <c r="F6296" t="s">
        <v>87</v>
      </c>
      <c r="G6296" s="35">
        <v>120</v>
      </c>
    </row>
    <row r="6297" spans="1:7" x14ac:dyDescent="0.35">
      <c r="A6297">
        <v>2017</v>
      </c>
      <c r="B6297" t="s">
        <v>53</v>
      </c>
      <c r="C6297" t="s">
        <v>88</v>
      </c>
      <c r="D6297" t="s">
        <v>89</v>
      </c>
      <c r="E6297" t="s">
        <v>93</v>
      </c>
      <c r="F6297" t="s">
        <v>94</v>
      </c>
      <c r="G6297" s="35">
        <v>2570.7599999999998</v>
      </c>
    </row>
    <row r="6298" spans="1:7" x14ac:dyDescent="0.35">
      <c r="A6298">
        <v>2017</v>
      </c>
      <c r="B6298" t="s">
        <v>53</v>
      </c>
      <c r="C6298" t="s">
        <v>88</v>
      </c>
      <c r="D6298" t="s">
        <v>89</v>
      </c>
      <c r="E6298" t="s">
        <v>97</v>
      </c>
      <c r="F6298" t="s">
        <v>87</v>
      </c>
      <c r="G6298" s="35">
        <v>60</v>
      </c>
    </row>
    <row r="6299" spans="1:7" x14ac:dyDescent="0.35">
      <c r="A6299">
        <v>2017</v>
      </c>
      <c r="B6299" t="s">
        <v>53</v>
      </c>
      <c r="C6299" t="s">
        <v>88</v>
      </c>
      <c r="D6299" t="s">
        <v>89</v>
      </c>
      <c r="E6299" t="s">
        <v>98</v>
      </c>
      <c r="F6299" t="s">
        <v>11</v>
      </c>
      <c r="G6299" s="35">
        <v>0</v>
      </c>
    </row>
    <row r="6300" spans="1:7" x14ac:dyDescent="0.35">
      <c r="A6300">
        <v>2017</v>
      </c>
      <c r="B6300" t="s">
        <v>53</v>
      </c>
      <c r="C6300" t="s">
        <v>88</v>
      </c>
      <c r="D6300" t="s">
        <v>89</v>
      </c>
      <c r="E6300" t="s">
        <v>10</v>
      </c>
      <c r="F6300" t="s">
        <v>11</v>
      </c>
      <c r="G6300" s="35">
        <v>7.1999999999999993</v>
      </c>
    </row>
    <row r="6301" spans="1:7" x14ac:dyDescent="0.35">
      <c r="A6301">
        <v>2017</v>
      </c>
      <c r="B6301" t="s">
        <v>53</v>
      </c>
      <c r="C6301" t="s">
        <v>88</v>
      </c>
      <c r="D6301" t="s">
        <v>89</v>
      </c>
      <c r="E6301" t="s">
        <v>92</v>
      </c>
      <c r="F6301" t="s">
        <v>91</v>
      </c>
      <c r="G6301" s="35">
        <v>0</v>
      </c>
    </row>
    <row r="6302" spans="1:7" x14ac:dyDescent="0.35">
      <c r="A6302">
        <v>2017</v>
      </c>
      <c r="B6302" t="s">
        <v>53</v>
      </c>
      <c r="C6302" t="s">
        <v>88</v>
      </c>
      <c r="D6302" t="s">
        <v>89</v>
      </c>
      <c r="E6302" t="s">
        <v>90</v>
      </c>
      <c r="F6302" t="s">
        <v>91</v>
      </c>
      <c r="G6302" s="35">
        <v>0</v>
      </c>
    </row>
    <row r="6303" spans="1:7" x14ac:dyDescent="0.35">
      <c r="A6303">
        <v>2018</v>
      </c>
      <c r="B6303" t="s">
        <v>53</v>
      </c>
      <c r="C6303" t="s">
        <v>88</v>
      </c>
      <c r="D6303" t="s">
        <v>89</v>
      </c>
      <c r="E6303" t="s">
        <v>85</v>
      </c>
      <c r="F6303" t="s">
        <v>86</v>
      </c>
      <c r="G6303" s="35">
        <v>2059.7999999999997</v>
      </c>
    </row>
    <row r="6304" spans="1:7" x14ac:dyDescent="0.35">
      <c r="A6304">
        <v>2018</v>
      </c>
      <c r="B6304" t="s">
        <v>53</v>
      </c>
      <c r="C6304" t="s">
        <v>88</v>
      </c>
      <c r="D6304" t="s">
        <v>89</v>
      </c>
      <c r="E6304" t="s">
        <v>10</v>
      </c>
      <c r="F6304" t="s">
        <v>11</v>
      </c>
      <c r="G6304" s="35">
        <v>0</v>
      </c>
    </row>
    <row r="6305" spans="1:7" x14ac:dyDescent="0.35">
      <c r="A6305">
        <v>2018</v>
      </c>
      <c r="B6305" t="s">
        <v>53</v>
      </c>
      <c r="C6305" t="s">
        <v>88</v>
      </c>
      <c r="D6305" t="s">
        <v>89</v>
      </c>
      <c r="E6305" t="s">
        <v>98</v>
      </c>
      <c r="F6305" t="s">
        <v>11</v>
      </c>
      <c r="G6305" s="35">
        <v>0</v>
      </c>
    </row>
    <row r="6306" spans="1:7" x14ac:dyDescent="0.35">
      <c r="A6306">
        <v>2018</v>
      </c>
      <c r="B6306" t="s">
        <v>53</v>
      </c>
      <c r="C6306" t="s">
        <v>88</v>
      </c>
      <c r="D6306" t="s">
        <v>89</v>
      </c>
      <c r="E6306" t="s">
        <v>97</v>
      </c>
      <c r="F6306" t="s">
        <v>87</v>
      </c>
      <c r="G6306" s="35">
        <v>144</v>
      </c>
    </row>
    <row r="6307" spans="1:7" x14ac:dyDescent="0.35">
      <c r="A6307">
        <v>2018</v>
      </c>
      <c r="B6307" t="s">
        <v>53</v>
      </c>
      <c r="C6307" t="s">
        <v>88</v>
      </c>
      <c r="D6307" t="s">
        <v>89</v>
      </c>
      <c r="E6307" t="s">
        <v>93</v>
      </c>
      <c r="F6307" t="s">
        <v>94</v>
      </c>
      <c r="G6307" s="35">
        <v>2179.6799999999998</v>
      </c>
    </row>
    <row r="6308" spans="1:7" x14ac:dyDescent="0.35">
      <c r="A6308">
        <v>2018</v>
      </c>
      <c r="B6308" t="s">
        <v>53</v>
      </c>
      <c r="C6308" t="s">
        <v>88</v>
      </c>
      <c r="D6308" t="s">
        <v>89</v>
      </c>
      <c r="E6308" t="s">
        <v>92</v>
      </c>
      <c r="F6308" t="s">
        <v>91</v>
      </c>
      <c r="G6308" s="35">
        <v>0</v>
      </c>
    </row>
    <row r="6309" spans="1:7" x14ac:dyDescent="0.35">
      <c r="A6309">
        <v>2018</v>
      </c>
      <c r="B6309" t="s">
        <v>53</v>
      </c>
      <c r="C6309" t="s">
        <v>88</v>
      </c>
      <c r="D6309" t="s">
        <v>89</v>
      </c>
      <c r="E6309" t="s">
        <v>90</v>
      </c>
      <c r="F6309" t="s">
        <v>91</v>
      </c>
      <c r="G6309" s="35">
        <v>0</v>
      </c>
    </row>
    <row r="6310" spans="1:7" x14ac:dyDescent="0.35">
      <c r="A6310">
        <v>2020</v>
      </c>
      <c r="B6310" t="s">
        <v>15</v>
      </c>
      <c r="C6310" t="s">
        <v>51</v>
      </c>
      <c r="D6310" t="s">
        <v>52</v>
      </c>
      <c r="E6310" t="s">
        <v>10</v>
      </c>
      <c r="F6310" t="s">
        <v>11</v>
      </c>
      <c r="G6310" s="35">
        <v>645</v>
      </c>
    </row>
    <row r="6311" spans="1:7" x14ac:dyDescent="0.35">
      <c r="A6311">
        <v>2020</v>
      </c>
      <c r="B6311" t="s">
        <v>7</v>
      </c>
      <c r="C6311" t="s">
        <v>8</v>
      </c>
      <c r="D6311" t="s">
        <v>9</v>
      </c>
      <c r="E6311" t="s">
        <v>10</v>
      </c>
      <c r="F6311" t="s">
        <v>11</v>
      </c>
      <c r="G6311" s="35">
        <v>2218</v>
      </c>
    </row>
    <row r="6312" spans="1:7" x14ac:dyDescent="0.35">
      <c r="A6312">
        <v>2020</v>
      </c>
      <c r="B6312" t="s">
        <v>12</v>
      </c>
      <c r="C6312" t="s">
        <v>13</v>
      </c>
      <c r="D6312" t="s">
        <v>14</v>
      </c>
      <c r="E6312" t="s">
        <v>10</v>
      </c>
      <c r="F6312" t="s">
        <v>11</v>
      </c>
      <c r="G6312" s="35">
        <v>1077</v>
      </c>
    </row>
    <row r="6313" spans="1:7" x14ac:dyDescent="0.35">
      <c r="A6313">
        <v>2020</v>
      </c>
      <c r="B6313" t="s">
        <v>48</v>
      </c>
      <c r="C6313" t="s">
        <v>62</v>
      </c>
      <c r="D6313" t="s">
        <v>63</v>
      </c>
      <c r="E6313" t="s">
        <v>10</v>
      </c>
      <c r="F6313" t="s">
        <v>11</v>
      </c>
      <c r="G6313" s="35">
        <v>67</v>
      </c>
    </row>
    <row r="6314" spans="1:7" x14ac:dyDescent="0.35">
      <c r="A6314">
        <v>2020</v>
      </c>
      <c r="B6314" t="s">
        <v>64</v>
      </c>
      <c r="C6314" t="s">
        <v>65</v>
      </c>
      <c r="D6314" t="s">
        <v>66</v>
      </c>
      <c r="E6314" t="s">
        <v>10</v>
      </c>
      <c r="F6314" t="s">
        <v>11</v>
      </c>
      <c r="G6314" s="35">
        <v>37</v>
      </c>
    </row>
    <row r="6315" spans="1:7" x14ac:dyDescent="0.35">
      <c r="A6315">
        <v>2020</v>
      </c>
      <c r="B6315" t="s">
        <v>64</v>
      </c>
      <c r="C6315" t="s">
        <v>67</v>
      </c>
      <c r="D6315" t="s">
        <v>68</v>
      </c>
      <c r="E6315" t="s">
        <v>10</v>
      </c>
      <c r="F6315" t="s">
        <v>11</v>
      </c>
      <c r="G6315" s="35">
        <v>84</v>
      </c>
    </row>
    <row r="6316" spans="1:7" x14ac:dyDescent="0.35">
      <c r="A6316">
        <v>2020</v>
      </c>
      <c r="B6316" t="s">
        <v>64</v>
      </c>
      <c r="C6316" t="s">
        <v>69</v>
      </c>
      <c r="D6316" t="s">
        <v>70</v>
      </c>
      <c r="E6316" t="s">
        <v>10</v>
      </c>
      <c r="F6316" t="s">
        <v>11</v>
      </c>
      <c r="G6316" s="35">
        <v>0</v>
      </c>
    </row>
    <row r="6317" spans="1:7" x14ac:dyDescent="0.35">
      <c r="A6317">
        <v>2020</v>
      </c>
      <c r="B6317" t="s">
        <v>64</v>
      </c>
      <c r="C6317" t="s">
        <v>71</v>
      </c>
      <c r="D6317" t="s">
        <v>72</v>
      </c>
      <c r="E6317" t="s">
        <v>10</v>
      </c>
      <c r="F6317" t="s">
        <v>11</v>
      </c>
      <c r="G6317" s="35">
        <v>169</v>
      </c>
    </row>
    <row r="6318" spans="1:7" x14ac:dyDescent="0.35">
      <c r="A6318">
        <v>2020</v>
      </c>
      <c r="B6318" t="s">
        <v>64</v>
      </c>
      <c r="C6318" t="s">
        <v>73</v>
      </c>
      <c r="D6318" t="s">
        <v>74</v>
      </c>
      <c r="E6318" t="s">
        <v>10</v>
      </c>
      <c r="F6318" t="s">
        <v>11</v>
      </c>
      <c r="G6318" s="35">
        <v>609</v>
      </c>
    </row>
    <row r="6319" spans="1:7" x14ac:dyDescent="0.35">
      <c r="A6319">
        <v>2020</v>
      </c>
      <c r="B6319" t="s">
        <v>64</v>
      </c>
      <c r="C6319" t="s">
        <v>75</v>
      </c>
      <c r="D6319" t="s">
        <v>76</v>
      </c>
      <c r="E6319" t="s">
        <v>10</v>
      </c>
      <c r="F6319" t="s">
        <v>11</v>
      </c>
      <c r="G6319" s="35">
        <v>215</v>
      </c>
    </row>
    <row r="6320" spans="1:7" x14ac:dyDescent="0.35">
      <c r="A6320">
        <v>2020</v>
      </c>
      <c r="B6320" t="s">
        <v>53</v>
      </c>
      <c r="C6320" t="s">
        <v>77</v>
      </c>
      <c r="D6320" t="s">
        <v>78</v>
      </c>
      <c r="E6320" t="s">
        <v>10</v>
      </c>
      <c r="F6320" t="s">
        <v>11</v>
      </c>
      <c r="G6320" s="35">
        <v>530</v>
      </c>
    </row>
    <row r="6321" spans="1:7" x14ac:dyDescent="0.35">
      <c r="A6321">
        <v>2020</v>
      </c>
      <c r="B6321" t="s">
        <v>15</v>
      </c>
      <c r="C6321" t="s">
        <v>79</v>
      </c>
      <c r="D6321" t="s">
        <v>80</v>
      </c>
      <c r="E6321" t="s">
        <v>10</v>
      </c>
      <c r="F6321" t="s">
        <v>11</v>
      </c>
      <c r="G6321" s="35">
        <v>498</v>
      </c>
    </row>
    <row r="6322" spans="1:7" x14ac:dyDescent="0.35">
      <c r="A6322">
        <v>2020</v>
      </c>
      <c r="B6322" t="s">
        <v>15</v>
      </c>
      <c r="C6322" t="s">
        <v>81</v>
      </c>
      <c r="D6322" t="s">
        <v>82</v>
      </c>
      <c r="E6322" t="s">
        <v>10</v>
      </c>
      <c r="F6322" t="s">
        <v>11</v>
      </c>
      <c r="G6322" s="35">
        <v>1755</v>
      </c>
    </row>
    <row r="6323" spans="1:7" x14ac:dyDescent="0.35">
      <c r="A6323">
        <v>2020</v>
      </c>
      <c r="B6323" t="s">
        <v>15</v>
      </c>
      <c r="C6323" t="s">
        <v>83</v>
      </c>
      <c r="D6323" t="s">
        <v>84</v>
      </c>
      <c r="E6323" t="s">
        <v>10</v>
      </c>
      <c r="F6323" t="s">
        <v>11</v>
      </c>
      <c r="G6323" s="35">
        <v>496</v>
      </c>
    </row>
    <row r="6324" spans="1:7" x14ac:dyDescent="0.35">
      <c r="A6324">
        <v>2020</v>
      </c>
      <c r="B6324" t="s">
        <v>15</v>
      </c>
      <c r="C6324" t="s">
        <v>16</v>
      </c>
      <c r="D6324" t="s">
        <v>17</v>
      </c>
      <c r="E6324" t="s">
        <v>10</v>
      </c>
      <c r="F6324" t="s">
        <v>11</v>
      </c>
      <c r="G6324" s="35">
        <v>620</v>
      </c>
    </row>
    <row r="6325" spans="1:7" x14ac:dyDescent="0.35">
      <c r="A6325">
        <v>2020</v>
      </c>
      <c r="B6325" t="s">
        <v>15</v>
      </c>
      <c r="C6325" t="s">
        <v>18</v>
      </c>
      <c r="D6325" t="s">
        <v>19</v>
      </c>
      <c r="E6325" t="s">
        <v>10</v>
      </c>
      <c r="F6325" t="s">
        <v>11</v>
      </c>
      <c r="G6325" s="35">
        <v>1876</v>
      </c>
    </row>
    <row r="6326" spans="1:7" x14ac:dyDescent="0.35">
      <c r="A6326">
        <v>2020</v>
      </c>
      <c r="B6326" t="s">
        <v>7</v>
      </c>
      <c r="C6326" t="s">
        <v>20</v>
      </c>
      <c r="D6326" t="s">
        <v>21</v>
      </c>
      <c r="E6326" t="s">
        <v>10</v>
      </c>
      <c r="F6326" t="s">
        <v>11</v>
      </c>
      <c r="G6326" s="35">
        <v>459</v>
      </c>
    </row>
    <row r="6327" spans="1:7" x14ac:dyDescent="0.35">
      <c r="A6327">
        <v>2020</v>
      </c>
      <c r="B6327" t="s">
        <v>7</v>
      </c>
      <c r="C6327" t="s">
        <v>22</v>
      </c>
      <c r="D6327" t="s">
        <v>23</v>
      </c>
      <c r="E6327" t="s">
        <v>10</v>
      </c>
      <c r="F6327" t="s">
        <v>11</v>
      </c>
      <c r="G6327" s="35">
        <v>3122</v>
      </c>
    </row>
    <row r="6328" spans="1:7" x14ac:dyDescent="0.35">
      <c r="A6328">
        <v>2020</v>
      </c>
      <c r="B6328" t="s">
        <v>7</v>
      </c>
      <c r="C6328" t="s">
        <v>24</v>
      </c>
      <c r="D6328" t="s">
        <v>25</v>
      </c>
      <c r="E6328" t="s">
        <v>10</v>
      </c>
      <c r="F6328" t="s">
        <v>11</v>
      </c>
      <c r="G6328" s="35">
        <v>5487</v>
      </c>
    </row>
    <row r="6329" spans="1:7" x14ac:dyDescent="0.35">
      <c r="A6329">
        <v>2020</v>
      </c>
      <c r="B6329" t="s">
        <v>7</v>
      </c>
      <c r="C6329" t="s">
        <v>26</v>
      </c>
      <c r="D6329" t="s">
        <v>27</v>
      </c>
      <c r="E6329" t="s">
        <v>10</v>
      </c>
      <c r="F6329" t="s">
        <v>11</v>
      </c>
      <c r="G6329" s="35">
        <v>850</v>
      </c>
    </row>
    <row r="6330" spans="1:7" x14ac:dyDescent="0.35">
      <c r="A6330">
        <v>2020</v>
      </c>
      <c r="B6330" t="s">
        <v>12</v>
      </c>
      <c r="C6330" t="s">
        <v>28</v>
      </c>
      <c r="D6330" t="s">
        <v>29</v>
      </c>
      <c r="E6330" t="s">
        <v>10</v>
      </c>
      <c r="F6330" t="s">
        <v>11</v>
      </c>
      <c r="G6330" s="35">
        <v>532</v>
      </c>
    </row>
    <row r="6331" spans="1:7" x14ac:dyDescent="0.35">
      <c r="A6331">
        <v>2020</v>
      </c>
      <c r="B6331" t="s">
        <v>12</v>
      </c>
      <c r="C6331" t="s">
        <v>30</v>
      </c>
      <c r="D6331" t="s">
        <v>31</v>
      </c>
      <c r="E6331" t="s">
        <v>10</v>
      </c>
      <c r="F6331" t="s">
        <v>11</v>
      </c>
      <c r="G6331" s="35">
        <v>179</v>
      </c>
    </row>
    <row r="6332" spans="1:7" x14ac:dyDescent="0.35">
      <c r="A6332">
        <v>2020</v>
      </c>
      <c r="B6332" t="s">
        <v>12</v>
      </c>
      <c r="C6332" t="s">
        <v>32</v>
      </c>
      <c r="D6332" t="s">
        <v>33</v>
      </c>
      <c r="E6332" t="s">
        <v>10</v>
      </c>
      <c r="F6332" t="s">
        <v>11</v>
      </c>
      <c r="G6332" s="35">
        <v>82</v>
      </c>
    </row>
    <row r="6333" spans="1:7" x14ac:dyDescent="0.35">
      <c r="A6333">
        <v>2020</v>
      </c>
      <c r="B6333" t="s">
        <v>12</v>
      </c>
      <c r="C6333" t="s">
        <v>34</v>
      </c>
      <c r="D6333" t="s">
        <v>35</v>
      </c>
      <c r="E6333" t="s">
        <v>10</v>
      </c>
      <c r="F6333" t="s">
        <v>11</v>
      </c>
      <c r="G6333" s="35">
        <v>413</v>
      </c>
    </row>
    <row r="6334" spans="1:7" x14ac:dyDescent="0.35">
      <c r="A6334">
        <v>2020</v>
      </c>
      <c r="B6334" t="s">
        <v>12</v>
      </c>
      <c r="C6334" t="s">
        <v>36</v>
      </c>
      <c r="D6334" t="s">
        <v>37</v>
      </c>
      <c r="E6334" t="s">
        <v>10</v>
      </c>
      <c r="F6334" t="s">
        <v>11</v>
      </c>
      <c r="G6334" s="35">
        <v>748</v>
      </c>
    </row>
    <row r="6335" spans="1:7" x14ac:dyDescent="0.35">
      <c r="A6335">
        <v>2020</v>
      </c>
      <c r="B6335" t="s">
        <v>12</v>
      </c>
      <c r="C6335" t="s">
        <v>38</v>
      </c>
      <c r="D6335" t="s">
        <v>39</v>
      </c>
      <c r="E6335" t="s">
        <v>10</v>
      </c>
      <c r="F6335" t="s">
        <v>11</v>
      </c>
      <c r="G6335" s="35">
        <v>90</v>
      </c>
    </row>
    <row r="6336" spans="1:7" x14ac:dyDescent="0.35">
      <c r="A6336">
        <v>2020</v>
      </c>
      <c r="B6336" t="s">
        <v>12</v>
      </c>
      <c r="C6336" t="s">
        <v>40</v>
      </c>
      <c r="D6336" t="s">
        <v>41</v>
      </c>
      <c r="E6336" t="s">
        <v>10</v>
      </c>
      <c r="F6336" t="s">
        <v>11</v>
      </c>
      <c r="G6336" s="35">
        <v>0</v>
      </c>
    </row>
    <row r="6337" spans="1:7" x14ac:dyDescent="0.35">
      <c r="A6337">
        <v>2020</v>
      </c>
      <c r="B6337" t="s">
        <v>12</v>
      </c>
      <c r="C6337" t="s">
        <v>44</v>
      </c>
      <c r="D6337" t="s">
        <v>45</v>
      </c>
      <c r="E6337" t="s">
        <v>10</v>
      </c>
      <c r="F6337" t="s">
        <v>11</v>
      </c>
      <c r="G6337" s="35">
        <v>0</v>
      </c>
    </row>
    <row r="6338" spans="1:7" x14ac:dyDescent="0.35">
      <c r="A6338">
        <v>2020</v>
      </c>
      <c r="B6338" t="s">
        <v>7</v>
      </c>
      <c r="C6338" t="s">
        <v>46</v>
      </c>
      <c r="D6338" t="s">
        <v>47</v>
      </c>
      <c r="E6338" t="s">
        <v>10</v>
      </c>
      <c r="F6338" t="s">
        <v>11</v>
      </c>
      <c r="G6338" s="35">
        <v>1256</v>
      </c>
    </row>
    <row r="6339" spans="1:7" x14ac:dyDescent="0.35">
      <c r="A6339">
        <v>2020</v>
      </c>
      <c r="B6339" t="s">
        <v>48</v>
      </c>
      <c r="C6339" t="s">
        <v>49</v>
      </c>
      <c r="D6339" t="s">
        <v>50</v>
      </c>
      <c r="E6339" t="s">
        <v>10</v>
      </c>
      <c r="F6339" t="s">
        <v>11</v>
      </c>
      <c r="G6339" s="35">
        <v>1059</v>
      </c>
    </row>
    <row r="6340" spans="1:7" x14ac:dyDescent="0.35">
      <c r="A6340">
        <v>2020</v>
      </c>
      <c r="B6340" t="s">
        <v>53</v>
      </c>
      <c r="C6340" t="s">
        <v>54</v>
      </c>
      <c r="D6340" t="s">
        <v>55</v>
      </c>
      <c r="E6340" t="s">
        <v>10</v>
      </c>
      <c r="F6340" t="s">
        <v>11</v>
      </c>
      <c r="G6340" s="35">
        <v>36</v>
      </c>
    </row>
    <row r="6341" spans="1:7" x14ac:dyDescent="0.35">
      <c r="A6341">
        <v>2020</v>
      </c>
      <c r="B6341" t="s">
        <v>53</v>
      </c>
      <c r="C6341" t="s">
        <v>88</v>
      </c>
      <c r="D6341" t="s">
        <v>89</v>
      </c>
      <c r="E6341" t="s">
        <v>10</v>
      </c>
      <c r="F6341" t="s">
        <v>11</v>
      </c>
      <c r="G6341" s="35">
        <v>0</v>
      </c>
    </row>
    <row r="6342" spans="1:7" x14ac:dyDescent="0.35">
      <c r="A6342">
        <v>2020</v>
      </c>
      <c r="B6342" t="s">
        <v>48</v>
      </c>
      <c r="C6342" t="s">
        <v>56</v>
      </c>
      <c r="D6342" t="s">
        <v>57</v>
      </c>
      <c r="E6342" t="s">
        <v>10</v>
      </c>
      <c r="F6342" t="s">
        <v>11</v>
      </c>
      <c r="G6342" s="35">
        <v>50</v>
      </c>
    </row>
    <row r="6343" spans="1:7" x14ac:dyDescent="0.35">
      <c r="A6343">
        <v>2020</v>
      </c>
      <c r="B6343" t="s">
        <v>48</v>
      </c>
      <c r="C6343" t="s">
        <v>60</v>
      </c>
      <c r="D6343" t="s">
        <v>61</v>
      </c>
      <c r="E6343" t="s">
        <v>10</v>
      </c>
      <c r="F6343" t="s">
        <v>11</v>
      </c>
      <c r="G6343" s="35">
        <v>166</v>
      </c>
    </row>
    <row r="6344" spans="1:7" x14ac:dyDescent="0.35">
      <c r="A6344">
        <v>2020</v>
      </c>
      <c r="B6344" t="s">
        <v>53</v>
      </c>
      <c r="C6344" t="s">
        <v>58</v>
      </c>
      <c r="D6344" t="s">
        <v>59</v>
      </c>
      <c r="E6344" t="s">
        <v>10</v>
      </c>
      <c r="F6344" t="s">
        <v>11</v>
      </c>
      <c r="G6344" s="35">
        <v>624</v>
      </c>
    </row>
    <row r="6345" spans="1:7" x14ac:dyDescent="0.35">
      <c r="A6345">
        <v>2020</v>
      </c>
      <c r="B6345" t="s">
        <v>12</v>
      </c>
      <c r="C6345" t="s">
        <v>42</v>
      </c>
      <c r="D6345" t="s">
        <v>43</v>
      </c>
      <c r="E6345" t="s">
        <v>10</v>
      </c>
      <c r="F6345" t="s">
        <v>11</v>
      </c>
      <c r="G6345" s="35">
        <v>37</v>
      </c>
    </row>
    <row r="6346" spans="1:7" x14ac:dyDescent="0.35">
      <c r="A6346">
        <v>2020</v>
      </c>
      <c r="B6346" t="s">
        <v>53</v>
      </c>
      <c r="C6346" t="s">
        <v>99</v>
      </c>
      <c r="D6346" t="s">
        <v>100</v>
      </c>
      <c r="E6346" t="s">
        <v>10</v>
      </c>
      <c r="F6346" t="s">
        <v>11</v>
      </c>
      <c r="G6346" s="35">
        <v>217</v>
      </c>
    </row>
    <row r="6347" spans="1:7" x14ac:dyDescent="0.35">
      <c r="A6347">
        <v>2020</v>
      </c>
      <c r="B6347" t="s">
        <v>15</v>
      </c>
      <c r="C6347" t="s">
        <v>51</v>
      </c>
      <c r="D6347" t="s">
        <v>52</v>
      </c>
      <c r="E6347" t="s">
        <v>85</v>
      </c>
      <c r="F6347" t="s">
        <v>87</v>
      </c>
      <c r="G6347" s="35">
        <v>85400</v>
      </c>
    </row>
    <row r="6348" spans="1:7" x14ac:dyDescent="0.35">
      <c r="A6348">
        <v>2020</v>
      </c>
      <c r="B6348" t="s">
        <v>7</v>
      </c>
      <c r="C6348" t="s">
        <v>8</v>
      </c>
      <c r="D6348" t="s">
        <v>9</v>
      </c>
      <c r="E6348" t="s">
        <v>85</v>
      </c>
      <c r="F6348" t="s">
        <v>87</v>
      </c>
      <c r="G6348" s="35">
        <v>730385</v>
      </c>
    </row>
    <row r="6349" spans="1:7" x14ac:dyDescent="0.35">
      <c r="A6349">
        <v>2020</v>
      </c>
      <c r="B6349" t="s">
        <v>12</v>
      </c>
      <c r="C6349" t="s">
        <v>13</v>
      </c>
      <c r="D6349" t="s">
        <v>14</v>
      </c>
      <c r="E6349" t="s">
        <v>85</v>
      </c>
      <c r="F6349" t="s">
        <v>87</v>
      </c>
      <c r="G6349" s="35">
        <v>282262</v>
      </c>
    </row>
    <row r="6350" spans="1:7" x14ac:dyDescent="0.35">
      <c r="A6350">
        <v>2020</v>
      </c>
      <c r="B6350" t="s">
        <v>48</v>
      </c>
      <c r="C6350" t="s">
        <v>62</v>
      </c>
      <c r="D6350" t="s">
        <v>63</v>
      </c>
      <c r="E6350" t="s">
        <v>85</v>
      </c>
      <c r="F6350" t="s">
        <v>87</v>
      </c>
      <c r="G6350" s="35">
        <v>32100</v>
      </c>
    </row>
    <row r="6351" spans="1:7" x14ac:dyDescent="0.35">
      <c r="A6351">
        <v>2020</v>
      </c>
      <c r="B6351" t="s">
        <v>64</v>
      </c>
      <c r="C6351" t="s">
        <v>65</v>
      </c>
      <c r="D6351" t="s">
        <v>66</v>
      </c>
      <c r="E6351" t="s">
        <v>85</v>
      </c>
      <c r="F6351" t="s">
        <v>87</v>
      </c>
      <c r="G6351" s="35">
        <v>4100</v>
      </c>
    </row>
    <row r="6352" spans="1:7" x14ac:dyDescent="0.35">
      <c r="A6352">
        <v>2020</v>
      </c>
      <c r="B6352" t="s">
        <v>64</v>
      </c>
      <c r="C6352" t="s">
        <v>67</v>
      </c>
      <c r="D6352" t="s">
        <v>68</v>
      </c>
      <c r="E6352" t="s">
        <v>85</v>
      </c>
      <c r="F6352" t="s">
        <v>87</v>
      </c>
      <c r="G6352" s="35">
        <v>104275</v>
      </c>
    </row>
    <row r="6353" spans="1:7" x14ac:dyDescent="0.35">
      <c r="A6353">
        <v>2020</v>
      </c>
      <c r="B6353" t="s">
        <v>64</v>
      </c>
      <c r="C6353" t="s">
        <v>69</v>
      </c>
      <c r="D6353" t="s">
        <v>70</v>
      </c>
      <c r="E6353" t="s">
        <v>85</v>
      </c>
      <c r="F6353" t="s">
        <v>87</v>
      </c>
      <c r="G6353" s="35">
        <v>2970</v>
      </c>
    </row>
    <row r="6354" spans="1:7" x14ac:dyDescent="0.35">
      <c r="A6354">
        <v>2020</v>
      </c>
      <c r="B6354" t="s">
        <v>64</v>
      </c>
      <c r="C6354" t="s">
        <v>71</v>
      </c>
      <c r="D6354" t="s">
        <v>72</v>
      </c>
      <c r="E6354" t="s">
        <v>85</v>
      </c>
      <c r="F6354" t="s">
        <v>87</v>
      </c>
      <c r="G6354" s="35">
        <v>34500</v>
      </c>
    </row>
    <row r="6355" spans="1:7" x14ac:dyDescent="0.35">
      <c r="A6355">
        <v>2020</v>
      </c>
      <c r="B6355" t="s">
        <v>64</v>
      </c>
      <c r="C6355" t="s">
        <v>73</v>
      </c>
      <c r="D6355" t="s">
        <v>74</v>
      </c>
      <c r="E6355" t="s">
        <v>85</v>
      </c>
      <c r="F6355" t="s">
        <v>87</v>
      </c>
      <c r="G6355" s="35">
        <v>121025</v>
      </c>
    </row>
    <row r="6356" spans="1:7" x14ac:dyDescent="0.35">
      <c r="A6356">
        <v>2020</v>
      </c>
      <c r="B6356" t="s">
        <v>64</v>
      </c>
      <c r="C6356" t="s">
        <v>75</v>
      </c>
      <c r="D6356" t="s">
        <v>76</v>
      </c>
      <c r="E6356" t="s">
        <v>85</v>
      </c>
      <c r="F6356" t="s">
        <v>87</v>
      </c>
      <c r="G6356" s="35">
        <v>359383</v>
      </c>
    </row>
    <row r="6357" spans="1:7" x14ac:dyDescent="0.35">
      <c r="A6357">
        <v>2020</v>
      </c>
      <c r="B6357" t="s">
        <v>53</v>
      </c>
      <c r="C6357" t="s">
        <v>77</v>
      </c>
      <c r="D6357" t="s">
        <v>78</v>
      </c>
      <c r="E6357" t="s">
        <v>85</v>
      </c>
      <c r="F6357" t="s">
        <v>87</v>
      </c>
      <c r="G6357" s="35">
        <v>71710</v>
      </c>
    </row>
    <row r="6358" spans="1:7" x14ac:dyDescent="0.35">
      <c r="A6358">
        <v>2020</v>
      </c>
      <c r="B6358" t="s">
        <v>15</v>
      </c>
      <c r="C6358" t="s">
        <v>79</v>
      </c>
      <c r="D6358" t="s">
        <v>80</v>
      </c>
      <c r="E6358" t="s">
        <v>85</v>
      </c>
      <c r="F6358" t="s">
        <v>87</v>
      </c>
      <c r="G6358" s="35">
        <v>67225</v>
      </c>
    </row>
    <row r="6359" spans="1:7" x14ac:dyDescent="0.35">
      <c r="A6359">
        <v>2020</v>
      </c>
      <c r="B6359" t="s">
        <v>15</v>
      </c>
      <c r="C6359" t="s">
        <v>81</v>
      </c>
      <c r="D6359" t="s">
        <v>82</v>
      </c>
      <c r="E6359" t="s">
        <v>85</v>
      </c>
      <c r="F6359" t="s">
        <v>87</v>
      </c>
      <c r="G6359" s="35">
        <v>191325</v>
      </c>
    </row>
    <row r="6360" spans="1:7" x14ac:dyDescent="0.35">
      <c r="A6360">
        <v>2020</v>
      </c>
      <c r="B6360" t="s">
        <v>15</v>
      </c>
      <c r="C6360" t="s">
        <v>83</v>
      </c>
      <c r="D6360" t="s">
        <v>84</v>
      </c>
      <c r="E6360" t="s">
        <v>85</v>
      </c>
      <c r="F6360" t="s">
        <v>87</v>
      </c>
      <c r="G6360" s="35">
        <v>113550</v>
      </c>
    </row>
    <row r="6361" spans="1:7" x14ac:dyDescent="0.35">
      <c r="A6361">
        <v>2020</v>
      </c>
      <c r="B6361" t="s">
        <v>15</v>
      </c>
      <c r="C6361" t="s">
        <v>16</v>
      </c>
      <c r="D6361" t="s">
        <v>17</v>
      </c>
      <c r="E6361" t="s">
        <v>85</v>
      </c>
      <c r="F6361" t="s">
        <v>87</v>
      </c>
      <c r="G6361" s="35">
        <v>172400</v>
      </c>
    </row>
    <row r="6362" spans="1:7" x14ac:dyDescent="0.35">
      <c r="A6362">
        <v>2020</v>
      </c>
      <c r="B6362" t="s">
        <v>15</v>
      </c>
      <c r="C6362" t="s">
        <v>18</v>
      </c>
      <c r="D6362" t="s">
        <v>19</v>
      </c>
      <c r="E6362" t="s">
        <v>85</v>
      </c>
      <c r="F6362" t="s">
        <v>87</v>
      </c>
      <c r="G6362" s="35">
        <v>216200</v>
      </c>
    </row>
    <row r="6363" spans="1:7" x14ac:dyDescent="0.35">
      <c r="A6363">
        <v>2020</v>
      </c>
      <c r="B6363" t="s">
        <v>7</v>
      </c>
      <c r="C6363" t="s">
        <v>20</v>
      </c>
      <c r="D6363" t="s">
        <v>21</v>
      </c>
      <c r="E6363" t="s">
        <v>85</v>
      </c>
      <c r="F6363" t="s">
        <v>87</v>
      </c>
      <c r="G6363" s="35">
        <v>13500</v>
      </c>
    </row>
    <row r="6364" spans="1:7" x14ac:dyDescent="0.35">
      <c r="A6364">
        <v>2020</v>
      </c>
      <c r="B6364" t="s">
        <v>7</v>
      </c>
      <c r="C6364" t="s">
        <v>22</v>
      </c>
      <c r="D6364" t="s">
        <v>23</v>
      </c>
      <c r="E6364" t="s">
        <v>85</v>
      </c>
      <c r="F6364" t="s">
        <v>87</v>
      </c>
      <c r="G6364" s="35">
        <v>66900</v>
      </c>
    </row>
    <row r="6365" spans="1:7" x14ac:dyDescent="0.35">
      <c r="A6365">
        <v>2020</v>
      </c>
      <c r="B6365" t="s">
        <v>7</v>
      </c>
      <c r="C6365" t="s">
        <v>24</v>
      </c>
      <c r="D6365" t="s">
        <v>25</v>
      </c>
      <c r="E6365" t="s">
        <v>85</v>
      </c>
      <c r="F6365" t="s">
        <v>87</v>
      </c>
      <c r="G6365" s="35">
        <v>140000</v>
      </c>
    </row>
    <row r="6366" spans="1:7" x14ac:dyDescent="0.35">
      <c r="A6366">
        <v>2020</v>
      </c>
      <c r="B6366" t="s">
        <v>7</v>
      </c>
      <c r="C6366" t="s">
        <v>26</v>
      </c>
      <c r="D6366" t="s">
        <v>27</v>
      </c>
      <c r="E6366" t="s">
        <v>85</v>
      </c>
      <c r="F6366" t="s">
        <v>87</v>
      </c>
      <c r="G6366" s="35">
        <v>273775</v>
      </c>
    </row>
    <row r="6367" spans="1:7" x14ac:dyDescent="0.35">
      <c r="A6367">
        <v>2020</v>
      </c>
      <c r="B6367" t="s">
        <v>12</v>
      </c>
      <c r="C6367" t="s">
        <v>28</v>
      </c>
      <c r="D6367" t="s">
        <v>29</v>
      </c>
      <c r="E6367" t="s">
        <v>85</v>
      </c>
      <c r="F6367" t="s">
        <v>87</v>
      </c>
      <c r="G6367" s="35">
        <v>254350</v>
      </c>
    </row>
    <row r="6368" spans="1:7" x14ac:dyDescent="0.35">
      <c r="A6368">
        <v>2020</v>
      </c>
      <c r="B6368" t="s">
        <v>12</v>
      </c>
      <c r="C6368" t="s">
        <v>30</v>
      </c>
      <c r="D6368" t="s">
        <v>31</v>
      </c>
      <c r="E6368" t="s">
        <v>85</v>
      </c>
      <c r="F6368" t="s">
        <v>87</v>
      </c>
      <c r="G6368" s="35">
        <v>1200</v>
      </c>
    </row>
    <row r="6369" spans="1:7" x14ac:dyDescent="0.35">
      <c r="A6369">
        <v>2020</v>
      </c>
      <c r="B6369" t="s">
        <v>12</v>
      </c>
      <c r="C6369" t="s">
        <v>32</v>
      </c>
      <c r="D6369" t="s">
        <v>33</v>
      </c>
      <c r="E6369" t="s">
        <v>85</v>
      </c>
      <c r="F6369" t="s">
        <v>87</v>
      </c>
      <c r="G6369" s="35">
        <v>38089</v>
      </c>
    </row>
    <row r="6370" spans="1:7" x14ac:dyDescent="0.35">
      <c r="A6370">
        <v>2020</v>
      </c>
      <c r="B6370" t="s">
        <v>12</v>
      </c>
      <c r="C6370" t="s">
        <v>34</v>
      </c>
      <c r="D6370" t="s">
        <v>35</v>
      </c>
      <c r="E6370" t="s">
        <v>85</v>
      </c>
      <c r="F6370" t="s">
        <v>87</v>
      </c>
      <c r="G6370" s="35">
        <v>179885</v>
      </c>
    </row>
    <row r="6371" spans="1:7" x14ac:dyDescent="0.35">
      <c r="A6371">
        <v>2020</v>
      </c>
      <c r="B6371" t="s">
        <v>12</v>
      </c>
      <c r="C6371" t="s">
        <v>36</v>
      </c>
      <c r="D6371" t="s">
        <v>37</v>
      </c>
      <c r="E6371" t="s">
        <v>85</v>
      </c>
      <c r="F6371" t="s">
        <v>87</v>
      </c>
      <c r="G6371" s="35">
        <v>120615</v>
      </c>
    </row>
    <row r="6372" spans="1:7" x14ac:dyDescent="0.35">
      <c r="A6372">
        <v>2020</v>
      </c>
      <c r="B6372" t="s">
        <v>12</v>
      </c>
      <c r="C6372" t="s">
        <v>38</v>
      </c>
      <c r="D6372" t="s">
        <v>39</v>
      </c>
      <c r="E6372" t="s">
        <v>85</v>
      </c>
      <c r="F6372" t="s">
        <v>87</v>
      </c>
      <c r="G6372" s="35">
        <v>73965</v>
      </c>
    </row>
    <row r="6373" spans="1:7" x14ac:dyDescent="0.35">
      <c r="A6373">
        <v>2020</v>
      </c>
      <c r="B6373" t="s">
        <v>12</v>
      </c>
      <c r="C6373" t="s">
        <v>40</v>
      </c>
      <c r="D6373" t="s">
        <v>41</v>
      </c>
      <c r="E6373" t="s">
        <v>85</v>
      </c>
      <c r="F6373" t="s">
        <v>87</v>
      </c>
      <c r="G6373" s="35">
        <v>1000</v>
      </c>
    </row>
    <row r="6374" spans="1:7" x14ac:dyDescent="0.35">
      <c r="A6374">
        <v>2020</v>
      </c>
      <c r="B6374" t="s">
        <v>12</v>
      </c>
      <c r="C6374" t="s">
        <v>44</v>
      </c>
      <c r="D6374" t="s">
        <v>45</v>
      </c>
      <c r="E6374" t="s">
        <v>85</v>
      </c>
      <c r="F6374" t="s">
        <v>87</v>
      </c>
      <c r="G6374" s="35">
        <v>500</v>
      </c>
    </row>
    <row r="6375" spans="1:7" x14ac:dyDescent="0.35">
      <c r="A6375">
        <v>2020</v>
      </c>
      <c r="B6375" t="s">
        <v>7</v>
      </c>
      <c r="C6375" t="s">
        <v>46</v>
      </c>
      <c r="D6375" t="s">
        <v>47</v>
      </c>
      <c r="E6375" t="s">
        <v>85</v>
      </c>
      <c r="F6375" t="s">
        <v>87</v>
      </c>
      <c r="G6375" s="35">
        <v>141650</v>
      </c>
    </row>
    <row r="6376" spans="1:7" x14ac:dyDescent="0.35">
      <c r="A6376">
        <v>2020</v>
      </c>
      <c r="B6376" t="s">
        <v>48</v>
      </c>
      <c r="C6376" t="s">
        <v>49</v>
      </c>
      <c r="D6376" t="s">
        <v>50</v>
      </c>
      <c r="E6376" t="s">
        <v>85</v>
      </c>
      <c r="F6376" t="s">
        <v>87</v>
      </c>
      <c r="G6376" s="35">
        <v>196900</v>
      </c>
    </row>
    <row r="6377" spans="1:7" x14ac:dyDescent="0.35">
      <c r="A6377">
        <v>2020</v>
      </c>
      <c r="B6377" t="s">
        <v>53</v>
      </c>
      <c r="C6377" t="s">
        <v>54</v>
      </c>
      <c r="D6377" t="s">
        <v>55</v>
      </c>
      <c r="E6377" t="s">
        <v>85</v>
      </c>
      <c r="F6377" t="s">
        <v>87</v>
      </c>
      <c r="G6377" s="35">
        <v>126775</v>
      </c>
    </row>
    <row r="6378" spans="1:7" x14ac:dyDescent="0.35">
      <c r="A6378">
        <v>2020</v>
      </c>
      <c r="B6378" t="s">
        <v>53</v>
      </c>
      <c r="C6378" t="s">
        <v>88</v>
      </c>
      <c r="D6378" t="s">
        <v>89</v>
      </c>
      <c r="E6378" t="s">
        <v>85</v>
      </c>
      <c r="F6378" t="s">
        <v>87</v>
      </c>
      <c r="G6378" s="35">
        <v>0</v>
      </c>
    </row>
    <row r="6379" spans="1:7" x14ac:dyDescent="0.35">
      <c r="A6379">
        <v>2020</v>
      </c>
      <c r="B6379" t="s">
        <v>48</v>
      </c>
      <c r="C6379" t="s">
        <v>56</v>
      </c>
      <c r="D6379" t="s">
        <v>57</v>
      </c>
      <c r="E6379" t="s">
        <v>85</v>
      </c>
      <c r="F6379" t="s">
        <v>87</v>
      </c>
      <c r="G6379" s="35">
        <v>18600</v>
      </c>
    </row>
    <row r="6380" spans="1:7" x14ac:dyDescent="0.35">
      <c r="A6380">
        <v>2020</v>
      </c>
      <c r="B6380" t="s">
        <v>48</v>
      </c>
      <c r="C6380" t="s">
        <v>60</v>
      </c>
      <c r="D6380" t="s">
        <v>61</v>
      </c>
      <c r="E6380" t="s">
        <v>85</v>
      </c>
      <c r="F6380" t="s">
        <v>87</v>
      </c>
      <c r="G6380" s="35">
        <v>42100</v>
      </c>
    </row>
    <row r="6381" spans="1:7" x14ac:dyDescent="0.35">
      <c r="A6381">
        <v>2020</v>
      </c>
      <c r="B6381" t="s">
        <v>53</v>
      </c>
      <c r="C6381" t="s">
        <v>58</v>
      </c>
      <c r="D6381" t="s">
        <v>59</v>
      </c>
      <c r="E6381" t="s">
        <v>85</v>
      </c>
      <c r="F6381" t="s">
        <v>87</v>
      </c>
      <c r="G6381" s="35">
        <v>397880</v>
      </c>
    </row>
    <row r="6382" spans="1:7" x14ac:dyDescent="0.35">
      <c r="A6382">
        <v>2020</v>
      </c>
      <c r="B6382" t="s">
        <v>12</v>
      </c>
      <c r="C6382" t="s">
        <v>42</v>
      </c>
      <c r="D6382" t="s">
        <v>43</v>
      </c>
      <c r="E6382" t="s">
        <v>85</v>
      </c>
      <c r="F6382" t="s">
        <v>87</v>
      </c>
      <c r="G6382" s="35">
        <v>5830</v>
      </c>
    </row>
    <row r="6383" spans="1:7" x14ac:dyDescent="0.35">
      <c r="A6383">
        <v>2020</v>
      </c>
      <c r="B6383" t="s">
        <v>53</v>
      </c>
      <c r="C6383" t="s">
        <v>99</v>
      </c>
      <c r="D6383" t="s">
        <v>100</v>
      </c>
      <c r="E6383" t="s">
        <v>85</v>
      </c>
      <c r="F6383" t="s">
        <v>87</v>
      </c>
      <c r="G6383" s="35">
        <v>88385</v>
      </c>
    </row>
    <row r="6384" spans="1:7" x14ac:dyDescent="0.35">
      <c r="A6384">
        <v>2020</v>
      </c>
      <c r="B6384" t="s">
        <v>15</v>
      </c>
      <c r="C6384" t="s">
        <v>51</v>
      </c>
      <c r="D6384" t="s">
        <v>52</v>
      </c>
      <c r="E6384" t="s">
        <v>97</v>
      </c>
      <c r="F6384" t="s">
        <v>87</v>
      </c>
      <c r="G6384" s="35">
        <v>2850</v>
      </c>
    </row>
    <row r="6385" spans="1:7" x14ac:dyDescent="0.35">
      <c r="A6385">
        <v>2020</v>
      </c>
      <c r="B6385" t="s">
        <v>7</v>
      </c>
      <c r="C6385" t="s">
        <v>8</v>
      </c>
      <c r="D6385" t="s">
        <v>9</v>
      </c>
      <c r="E6385" t="s">
        <v>97</v>
      </c>
      <c r="F6385" t="s">
        <v>87</v>
      </c>
      <c r="G6385" s="35">
        <v>81790</v>
      </c>
    </row>
    <row r="6386" spans="1:7" x14ac:dyDescent="0.35">
      <c r="A6386">
        <v>2020</v>
      </c>
      <c r="B6386" t="s">
        <v>12</v>
      </c>
      <c r="C6386" t="s">
        <v>13</v>
      </c>
      <c r="D6386" t="s">
        <v>14</v>
      </c>
      <c r="E6386" t="s">
        <v>97</v>
      </c>
      <c r="F6386" t="s">
        <v>87</v>
      </c>
      <c r="G6386" s="35">
        <v>1000</v>
      </c>
    </row>
    <row r="6387" spans="1:7" x14ac:dyDescent="0.35">
      <c r="A6387">
        <v>2020</v>
      </c>
      <c r="B6387" t="s">
        <v>48</v>
      </c>
      <c r="C6387" t="s">
        <v>62</v>
      </c>
      <c r="D6387" t="s">
        <v>63</v>
      </c>
      <c r="E6387" t="s">
        <v>97</v>
      </c>
      <c r="F6387" t="s">
        <v>87</v>
      </c>
      <c r="G6387" s="35">
        <v>0</v>
      </c>
    </row>
    <row r="6388" spans="1:7" x14ac:dyDescent="0.35">
      <c r="A6388">
        <v>2020</v>
      </c>
      <c r="B6388" t="s">
        <v>64</v>
      </c>
      <c r="C6388" t="s">
        <v>65</v>
      </c>
      <c r="D6388" t="s">
        <v>66</v>
      </c>
      <c r="E6388" t="s">
        <v>97</v>
      </c>
      <c r="F6388" t="s">
        <v>87</v>
      </c>
      <c r="G6388" s="35">
        <v>500</v>
      </c>
    </row>
    <row r="6389" spans="1:7" x14ac:dyDescent="0.35">
      <c r="A6389">
        <v>2020</v>
      </c>
      <c r="B6389" t="s">
        <v>64</v>
      </c>
      <c r="C6389" t="s">
        <v>67</v>
      </c>
      <c r="D6389" t="s">
        <v>68</v>
      </c>
      <c r="E6389" t="s">
        <v>97</v>
      </c>
      <c r="F6389" t="s">
        <v>87</v>
      </c>
      <c r="G6389" s="35">
        <v>7100</v>
      </c>
    </row>
    <row r="6390" spans="1:7" x14ac:dyDescent="0.35">
      <c r="A6390">
        <v>2020</v>
      </c>
      <c r="B6390" t="s">
        <v>64</v>
      </c>
      <c r="C6390" t="s">
        <v>69</v>
      </c>
      <c r="D6390" t="s">
        <v>70</v>
      </c>
      <c r="E6390" t="s">
        <v>97</v>
      </c>
      <c r="F6390" t="s">
        <v>87</v>
      </c>
      <c r="G6390" s="35">
        <v>0</v>
      </c>
    </row>
    <row r="6391" spans="1:7" x14ac:dyDescent="0.35">
      <c r="A6391">
        <v>2020</v>
      </c>
      <c r="B6391" t="s">
        <v>64</v>
      </c>
      <c r="C6391" t="s">
        <v>71</v>
      </c>
      <c r="D6391" t="s">
        <v>72</v>
      </c>
      <c r="E6391" t="s">
        <v>97</v>
      </c>
      <c r="F6391" t="s">
        <v>87</v>
      </c>
      <c r="G6391" s="35">
        <v>0</v>
      </c>
    </row>
    <row r="6392" spans="1:7" x14ac:dyDescent="0.35">
      <c r="A6392">
        <v>2020</v>
      </c>
      <c r="B6392" t="s">
        <v>64</v>
      </c>
      <c r="C6392" t="s">
        <v>73</v>
      </c>
      <c r="D6392" t="s">
        <v>74</v>
      </c>
      <c r="E6392" t="s">
        <v>97</v>
      </c>
      <c r="F6392" t="s">
        <v>87</v>
      </c>
      <c r="G6392" s="35">
        <v>4600</v>
      </c>
    </row>
    <row r="6393" spans="1:7" x14ac:dyDescent="0.35">
      <c r="A6393">
        <v>2020</v>
      </c>
      <c r="B6393" t="s">
        <v>64</v>
      </c>
      <c r="C6393" t="s">
        <v>75</v>
      </c>
      <c r="D6393" t="s">
        <v>76</v>
      </c>
      <c r="E6393" t="s">
        <v>97</v>
      </c>
      <c r="F6393" t="s">
        <v>87</v>
      </c>
      <c r="G6393" s="35">
        <v>2700</v>
      </c>
    </row>
    <row r="6394" spans="1:7" x14ac:dyDescent="0.35">
      <c r="A6394">
        <v>2020</v>
      </c>
      <c r="B6394" t="s">
        <v>53</v>
      </c>
      <c r="C6394" t="s">
        <v>77</v>
      </c>
      <c r="D6394" t="s">
        <v>78</v>
      </c>
      <c r="E6394" t="s">
        <v>97</v>
      </c>
      <c r="F6394" t="s">
        <v>87</v>
      </c>
      <c r="G6394" s="35">
        <v>710</v>
      </c>
    </row>
    <row r="6395" spans="1:7" x14ac:dyDescent="0.35">
      <c r="A6395">
        <v>2020</v>
      </c>
      <c r="B6395" t="s">
        <v>15</v>
      </c>
      <c r="C6395" t="s">
        <v>79</v>
      </c>
      <c r="D6395" t="s">
        <v>80</v>
      </c>
      <c r="E6395" t="s">
        <v>97</v>
      </c>
      <c r="F6395" t="s">
        <v>87</v>
      </c>
      <c r="G6395" s="35">
        <v>3100</v>
      </c>
    </row>
    <row r="6396" spans="1:7" x14ac:dyDescent="0.35">
      <c r="A6396">
        <v>2020</v>
      </c>
      <c r="B6396" t="s">
        <v>15</v>
      </c>
      <c r="C6396" t="s">
        <v>81</v>
      </c>
      <c r="D6396" t="s">
        <v>82</v>
      </c>
      <c r="E6396" t="s">
        <v>97</v>
      </c>
      <c r="F6396" t="s">
        <v>87</v>
      </c>
      <c r="G6396" s="35">
        <v>5500</v>
      </c>
    </row>
    <row r="6397" spans="1:7" x14ac:dyDescent="0.35">
      <c r="A6397">
        <v>2020</v>
      </c>
      <c r="B6397" t="s">
        <v>15</v>
      </c>
      <c r="C6397" t="s">
        <v>83</v>
      </c>
      <c r="D6397" t="s">
        <v>84</v>
      </c>
      <c r="E6397" t="s">
        <v>97</v>
      </c>
      <c r="F6397" t="s">
        <v>87</v>
      </c>
      <c r="G6397" s="35">
        <v>250</v>
      </c>
    </row>
    <row r="6398" spans="1:7" x14ac:dyDescent="0.35">
      <c r="A6398">
        <v>2020</v>
      </c>
      <c r="B6398" t="s">
        <v>15</v>
      </c>
      <c r="C6398" t="s">
        <v>16</v>
      </c>
      <c r="D6398" t="s">
        <v>17</v>
      </c>
      <c r="E6398" t="s">
        <v>97</v>
      </c>
      <c r="F6398" t="s">
        <v>87</v>
      </c>
      <c r="G6398" s="35">
        <v>0</v>
      </c>
    </row>
    <row r="6399" spans="1:7" x14ac:dyDescent="0.35">
      <c r="A6399">
        <v>2020</v>
      </c>
      <c r="B6399" t="s">
        <v>15</v>
      </c>
      <c r="C6399" t="s">
        <v>18</v>
      </c>
      <c r="D6399" t="s">
        <v>19</v>
      </c>
      <c r="E6399" t="s">
        <v>97</v>
      </c>
      <c r="F6399" t="s">
        <v>87</v>
      </c>
      <c r="G6399" s="35">
        <v>19050</v>
      </c>
    </row>
    <row r="6400" spans="1:7" x14ac:dyDescent="0.35">
      <c r="A6400">
        <v>2020</v>
      </c>
      <c r="B6400" t="s">
        <v>7</v>
      </c>
      <c r="C6400" t="s">
        <v>20</v>
      </c>
      <c r="D6400" t="s">
        <v>21</v>
      </c>
      <c r="E6400" t="s">
        <v>97</v>
      </c>
      <c r="F6400" t="s">
        <v>87</v>
      </c>
      <c r="G6400" s="35">
        <v>1000</v>
      </c>
    </row>
    <row r="6401" spans="1:7" x14ac:dyDescent="0.35">
      <c r="A6401">
        <v>2020</v>
      </c>
      <c r="B6401" t="s">
        <v>7</v>
      </c>
      <c r="C6401" t="s">
        <v>22</v>
      </c>
      <c r="D6401" t="s">
        <v>23</v>
      </c>
      <c r="E6401" t="s">
        <v>97</v>
      </c>
      <c r="F6401" t="s">
        <v>87</v>
      </c>
      <c r="G6401" s="35">
        <v>22280</v>
      </c>
    </row>
    <row r="6402" spans="1:7" x14ac:dyDescent="0.35">
      <c r="A6402">
        <v>2020</v>
      </c>
      <c r="B6402" t="s">
        <v>7</v>
      </c>
      <c r="C6402" t="s">
        <v>24</v>
      </c>
      <c r="D6402" t="s">
        <v>25</v>
      </c>
      <c r="E6402" t="s">
        <v>97</v>
      </c>
      <c r="F6402" t="s">
        <v>87</v>
      </c>
      <c r="G6402" s="35">
        <v>5000</v>
      </c>
    </row>
    <row r="6403" spans="1:7" x14ac:dyDescent="0.35">
      <c r="A6403">
        <v>2020</v>
      </c>
      <c r="B6403" t="s">
        <v>7</v>
      </c>
      <c r="C6403" t="s">
        <v>26</v>
      </c>
      <c r="D6403" t="s">
        <v>27</v>
      </c>
      <c r="E6403" t="s">
        <v>97</v>
      </c>
      <c r="F6403" t="s">
        <v>87</v>
      </c>
      <c r="G6403" s="35">
        <v>1765</v>
      </c>
    </row>
    <row r="6404" spans="1:7" x14ac:dyDescent="0.35">
      <c r="A6404">
        <v>2020</v>
      </c>
      <c r="B6404" t="s">
        <v>12</v>
      </c>
      <c r="C6404" t="s">
        <v>28</v>
      </c>
      <c r="D6404" t="s">
        <v>29</v>
      </c>
      <c r="E6404" t="s">
        <v>97</v>
      </c>
      <c r="F6404" t="s">
        <v>87</v>
      </c>
      <c r="G6404" s="35">
        <v>2200</v>
      </c>
    </row>
    <row r="6405" spans="1:7" x14ac:dyDescent="0.35">
      <c r="A6405">
        <v>2020</v>
      </c>
      <c r="B6405" t="s">
        <v>12</v>
      </c>
      <c r="C6405" t="s">
        <v>30</v>
      </c>
      <c r="D6405" t="s">
        <v>31</v>
      </c>
      <c r="E6405" t="s">
        <v>97</v>
      </c>
      <c r="F6405" t="s">
        <v>87</v>
      </c>
      <c r="G6405" s="35">
        <v>0</v>
      </c>
    </row>
    <row r="6406" spans="1:7" x14ac:dyDescent="0.35">
      <c r="A6406">
        <v>2020</v>
      </c>
      <c r="B6406" t="s">
        <v>12</v>
      </c>
      <c r="C6406" t="s">
        <v>32</v>
      </c>
      <c r="D6406" t="s">
        <v>33</v>
      </c>
      <c r="E6406" t="s">
        <v>97</v>
      </c>
      <c r="F6406" t="s">
        <v>87</v>
      </c>
      <c r="G6406" s="35">
        <v>990</v>
      </c>
    </row>
    <row r="6407" spans="1:7" x14ac:dyDescent="0.35">
      <c r="A6407">
        <v>2020</v>
      </c>
      <c r="B6407" t="s">
        <v>12</v>
      </c>
      <c r="C6407" t="s">
        <v>34</v>
      </c>
      <c r="D6407" t="s">
        <v>35</v>
      </c>
      <c r="E6407" t="s">
        <v>97</v>
      </c>
      <c r="F6407" t="s">
        <v>87</v>
      </c>
      <c r="G6407" s="35">
        <v>15150</v>
      </c>
    </row>
    <row r="6408" spans="1:7" x14ac:dyDescent="0.35">
      <c r="A6408">
        <v>2020</v>
      </c>
      <c r="B6408" t="s">
        <v>12</v>
      </c>
      <c r="C6408" t="s">
        <v>36</v>
      </c>
      <c r="D6408" t="s">
        <v>37</v>
      </c>
      <c r="E6408" t="s">
        <v>97</v>
      </c>
      <c r="F6408" t="s">
        <v>87</v>
      </c>
      <c r="G6408" s="35">
        <v>6830</v>
      </c>
    </row>
    <row r="6409" spans="1:7" x14ac:dyDescent="0.35">
      <c r="A6409">
        <v>2020</v>
      </c>
      <c r="B6409" t="s">
        <v>12</v>
      </c>
      <c r="C6409" t="s">
        <v>38</v>
      </c>
      <c r="D6409" t="s">
        <v>39</v>
      </c>
      <c r="E6409" t="s">
        <v>97</v>
      </c>
      <c r="F6409" t="s">
        <v>87</v>
      </c>
      <c r="G6409" s="35">
        <v>4000</v>
      </c>
    </row>
    <row r="6410" spans="1:7" x14ac:dyDescent="0.35">
      <c r="A6410">
        <v>2020</v>
      </c>
      <c r="B6410" t="s">
        <v>12</v>
      </c>
      <c r="C6410" t="s">
        <v>40</v>
      </c>
      <c r="D6410" t="s">
        <v>41</v>
      </c>
      <c r="E6410" t="s">
        <v>97</v>
      </c>
      <c r="F6410" t="s">
        <v>87</v>
      </c>
      <c r="G6410" s="35">
        <v>4900</v>
      </c>
    </row>
    <row r="6411" spans="1:7" x14ac:dyDescent="0.35">
      <c r="A6411">
        <v>2020</v>
      </c>
      <c r="B6411" t="s">
        <v>12</v>
      </c>
      <c r="C6411" t="s">
        <v>44</v>
      </c>
      <c r="D6411" t="s">
        <v>45</v>
      </c>
      <c r="E6411" t="s">
        <v>97</v>
      </c>
      <c r="F6411" t="s">
        <v>87</v>
      </c>
      <c r="G6411" s="35">
        <v>0</v>
      </c>
    </row>
    <row r="6412" spans="1:7" x14ac:dyDescent="0.35">
      <c r="A6412">
        <v>2020</v>
      </c>
      <c r="B6412" t="s">
        <v>7</v>
      </c>
      <c r="C6412" t="s">
        <v>46</v>
      </c>
      <c r="D6412" t="s">
        <v>47</v>
      </c>
      <c r="E6412" t="s">
        <v>97</v>
      </c>
      <c r="F6412" t="s">
        <v>87</v>
      </c>
      <c r="G6412" s="35">
        <v>10400</v>
      </c>
    </row>
    <row r="6413" spans="1:7" x14ac:dyDescent="0.35">
      <c r="A6413">
        <v>2020</v>
      </c>
      <c r="B6413" t="s">
        <v>48</v>
      </c>
      <c r="C6413" t="s">
        <v>49</v>
      </c>
      <c r="D6413" t="s">
        <v>50</v>
      </c>
      <c r="E6413" t="s">
        <v>97</v>
      </c>
      <c r="F6413" t="s">
        <v>87</v>
      </c>
      <c r="G6413" s="35">
        <v>6480</v>
      </c>
    </row>
    <row r="6414" spans="1:7" x14ac:dyDescent="0.35">
      <c r="A6414">
        <v>2020</v>
      </c>
      <c r="B6414" t="s">
        <v>53</v>
      </c>
      <c r="C6414" t="s">
        <v>54</v>
      </c>
      <c r="D6414" t="s">
        <v>55</v>
      </c>
      <c r="E6414" t="s">
        <v>97</v>
      </c>
      <c r="F6414" t="s">
        <v>87</v>
      </c>
      <c r="G6414" s="35">
        <v>15600</v>
      </c>
    </row>
    <row r="6415" spans="1:7" x14ac:dyDescent="0.35">
      <c r="A6415">
        <v>2020</v>
      </c>
      <c r="B6415" t="s">
        <v>53</v>
      </c>
      <c r="C6415" t="s">
        <v>88</v>
      </c>
      <c r="D6415" t="s">
        <v>89</v>
      </c>
      <c r="E6415" t="s">
        <v>97</v>
      </c>
      <c r="F6415" t="s">
        <v>87</v>
      </c>
      <c r="G6415" s="35">
        <v>0</v>
      </c>
    </row>
    <row r="6416" spans="1:7" x14ac:dyDescent="0.35">
      <c r="A6416">
        <v>2020</v>
      </c>
      <c r="B6416" t="s">
        <v>48</v>
      </c>
      <c r="C6416" t="s">
        <v>56</v>
      </c>
      <c r="D6416" t="s">
        <v>57</v>
      </c>
      <c r="E6416" t="s">
        <v>97</v>
      </c>
      <c r="F6416" t="s">
        <v>87</v>
      </c>
      <c r="G6416" s="35">
        <v>900</v>
      </c>
    </row>
    <row r="6417" spans="1:7" x14ac:dyDescent="0.35">
      <c r="A6417">
        <v>2020</v>
      </c>
      <c r="B6417" t="s">
        <v>48</v>
      </c>
      <c r="C6417" t="s">
        <v>60</v>
      </c>
      <c r="D6417" t="s">
        <v>61</v>
      </c>
      <c r="E6417" t="s">
        <v>97</v>
      </c>
      <c r="F6417" t="s">
        <v>87</v>
      </c>
      <c r="G6417" s="35">
        <v>8400</v>
      </c>
    </row>
    <row r="6418" spans="1:7" x14ac:dyDescent="0.35">
      <c r="A6418">
        <v>2020</v>
      </c>
      <c r="B6418" t="s">
        <v>53</v>
      </c>
      <c r="C6418" t="s">
        <v>58</v>
      </c>
      <c r="D6418" t="s">
        <v>59</v>
      </c>
      <c r="E6418" t="s">
        <v>97</v>
      </c>
      <c r="F6418" t="s">
        <v>87</v>
      </c>
      <c r="G6418" s="35">
        <v>2200</v>
      </c>
    </row>
    <row r="6419" spans="1:7" x14ac:dyDescent="0.35">
      <c r="A6419">
        <v>2020</v>
      </c>
      <c r="B6419" t="s">
        <v>12</v>
      </c>
      <c r="C6419" t="s">
        <v>42</v>
      </c>
      <c r="D6419" t="s">
        <v>43</v>
      </c>
      <c r="E6419" t="s">
        <v>97</v>
      </c>
      <c r="F6419" t="s">
        <v>87</v>
      </c>
      <c r="G6419" s="35">
        <v>501</v>
      </c>
    </row>
    <row r="6420" spans="1:7" x14ac:dyDescent="0.35">
      <c r="A6420">
        <v>2020</v>
      </c>
      <c r="B6420" t="s">
        <v>53</v>
      </c>
      <c r="C6420" t="s">
        <v>99</v>
      </c>
      <c r="D6420" t="s">
        <v>100</v>
      </c>
      <c r="E6420" t="s">
        <v>97</v>
      </c>
      <c r="F6420" t="s">
        <v>87</v>
      </c>
      <c r="G6420" s="35">
        <v>28905</v>
      </c>
    </row>
    <row r="6421" spans="1:7" x14ac:dyDescent="0.35">
      <c r="A6421">
        <v>2020</v>
      </c>
      <c r="B6421" t="s">
        <v>15</v>
      </c>
      <c r="C6421" t="s">
        <v>51</v>
      </c>
      <c r="D6421" t="s">
        <v>52</v>
      </c>
      <c r="E6421" t="s">
        <v>98</v>
      </c>
      <c r="F6421" t="s">
        <v>11</v>
      </c>
      <c r="G6421" s="35">
        <v>10</v>
      </c>
    </row>
    <row r="6422" spans="1:7" x14ac:dyDescent="0.35">
      <c r="A6422">
        <v>2020</v>
      </c>
      <c r="B6422" t="s">
        <v>7</v>
      </c>
      <c r="C6422" t="s">
        <v>8</v>
      </c>
      <c r="D6422" t="s">
        <v>9</v>
      </c>
      <c r="E6422" t="s">
        <v>98</v>
      </c>
      <c r="F6422" t="s">
        <v>11</v>
      </c>
      <c r="G6422" s="35">
        <v>13</v>
      </c>
    </row>
    <row r="6423" spans="1:7" x14ac:dyDescent="0.35">
      <c r="A6423">
        <v>2020</v>
      </c>
      <c r="B6423" t="s">
        <v>12</v>
      </c>
      <c r="C6423" t="s">
        <v>13</v>
      </c>
      <c r="D6423" t="s">
        <v>14</v>
      </c>
      <c r="E6423" t="s">
        <v>98</v>
      </c>
      <c r="F6423" t="s">
        <v>11</v>
      </c>
      <c r="G6423" s="35">
        <v>0</v>
      </c>
    </row>
    <row r="6424" spans="1:7" x14ac:dyDescent="0.35">
      <c r="A6424">
        <v>2020</v>
      </c>
      <c r="B6424" t="s">
        <v>48</v>
      </c>
      <c r="C6424" t="s">
        <v>62</v>
      </c>
      <c r="D6424" t="s">
        <v>63</v>
      </c>
      <c r="E6424" t="s">
        <v>98</v>
      </c>
      <c r="F6424" t="s">
        <v>11</v>
      </c>
      <c r="G6424" s="35">
        <v>0</v>
      </c>
    </row>
    <row r="6425" spans="1:7" x14ac:dyDescent="0.35">
      <c r="A6425">
        <v>2020</v>
      </c>
      <c r="B6425" t="s">
        <v>64</v>
      </c>
      <c r="C6425" t="s">
        <v>65</v>
      </c>
      <c r="D6425" t="s">
        <v>66</v>
      </c>
      <c r="E6425" t="s">
        <v>98</v>
      </c>
      <c r="F6425" t="s">
        <v>11</v>
      </c>
      <c r="G6425" s="35">
        <v>0</v>
      </c>
    </row>
    <row r="6426" spans="1:7" x14ac:dyDescent="0.35">
      <c r="A6426">
        <v>2020</v>
      </c>
      <c r="B6426" t="s">
        <v>64</v>
      </c>
      <c r="C6426" t="s">
        <v>67</v>
      </c>
      <c r="D6426" t="s">
        <v>68</v>
      </c>
      <c r="E6426" t="s">
        <v>98</v>
      </c>
      <c r="F6426" t="s">
        <v>11</v>
      </c>
      <c r="G6426" s="35">
        <v>90</v>
      </c>
    </row>
    <row r="6427" spans="1:7" x14ac:dyDescent="0.35">
      <c r="A6427">
        <v>2020</v>
      </c>
      <c r="B6427" t="s">
        <v>64</v>
      </c>
      <c r="C6427" t="s">
        <v>69</v>
      </c>
      <c r="D6427" t="s">
        <v>70</v>
      </c>
      <c r="E6427" t="s">
        <v>98</v>
      </c>
      <c r="F6427" t="s">
        <v>11</v>
      </c>
      <c r="G6427" s="35">
        <v>0</v>
      </c>
    </row>
    <row r="6428" spans="1:7" x14ac:dyDescent="0.35">
      <c r="A6428">
        <v>2020</v>
      </c>
      <c r="B6428" t="s">
        <v>64</v>
      </c>
      <c r="C6428" t="s">
        <v>71</v>
      </c>
      <c r="D6428" t="s">
        <v>72</v>
      </c>
      <c r="E6428" t="s">
        <v>98</v>
      </c>
      <c r="F6428" t="s">
        <v>11</v>
      </c>
      <c r="G6428" s="35">
        <v>0</v>
      </c>
    </row>
    <row r="6429" spans="1:7" x14ac:dyDescent="0.35">
      <c r="A6429">
        <v>2020</v>
      </c>
      <c r="B6429" t="s">
        <v>64</v>
      </c>
      <c r="C6429" t="s">
        <v>73</v>
      </c>
      <c r="D6429" t="s">
        <v>74</v>
      </c>
      <c r="E6429" t="s">
        <v>98</v>
      </c>
      <c r="F6429" t="s">
        <v>11</v>
      </c>
      <c r="G6429" s="35">
        <v>309</v>
      </c>
    </row>
    <row r="6430" spans="1:7" x14ac:dyDescent="0.35">
      <c r="A6430">
        <v>2020</v>
      </c>
      <c r="B6430" t="s">
        <v>64</v>
      </c>
      <c r="C6430" t="s">
        <v>75</v>
      </c>
      <c r="D6430" t="s">
        <v>76</v>
      </c>
      <c r="E6430" t="s">
        <v>98</v>
      </c>
      <c r="F6430" t="s">
        <v>11</v>
      </c>
      <c r="G6430" s="35">
        <v>25</v>
      </c>
    </row>
    <row r="6431" spans="1:7" x14ac:dyDescent="0.35">
      <c r="A6431">
        <v>2020</v>
      </c>
      <c r="B6431" t="s">
        <v>53</v>
      </c>
      <c r="C6431" t="s">
        <v>77</v>
      </c>
      <c r="D6431" t="s">
        <v>78</v>
      </c>
      <c r="E6431" t="s">
        <v>98</v>
      </c>
      <c r="F6431" t="s">
        <v>11</v>
      </c>
      <c r="G6431" s="35">
        <v>170</v>
      </c>
    </row>
    <row r="6432" spans="1:7" x14ac:dyDescent="0.35">
      <c r="A6432">
        <v>2020</v>
      </c>
      <c r="B6432" t="s">
        <v>15</v>
      </c>
      <c r="C6432" t="s">
        <v>79</v>
      </c>
      <c r="D6432" t="s">
        <v>80</v>
      </c>
      <c r="E6432" t="s">
        <v>98</v>
      </c>
      <c r="F6432" t="s">
        <v>11</v>
      </c>
      <c r="G6432" s="35">
        <v>107</v>
      </c>
    </row>
    <row r="6433" spans="1:7" x14ac:dyDescent="0.35">
      <c r="A6433">
        <v>2020</v>
      </c>
      <c r="B6433" t="s">
        <v>15</v>
      </c>
      <c r="C6433" t="s">
        <v>81</v>
      </c>
      <c r="D6433" t="s">
        <v>82</v>
      </c>
      <c r="E6433" t="s">
        <v>98</v>
      </c>
      <c r="F6433" t="s">
        <v>11</v>
      </c>
      <c r="G6433" s="35">
        <v>52</v>
      </c>
    </row>
    <row r="6434" spans="1:7" x14ac:dyDescent="0.35">
      <c r="A6434">
        <v>2020</v>
      </c>
      <c r="B6434" t="s">
        <v>15</v>
      </c>
      <c r="C6434" t="s">
        <v>83</v>
      </c>
      <c r="D6434" t="s">
        <v>84</v>
      </c>
      <c r="E6434" t="s">
        <v>98</v>
      </c>
      <c r="F6434" t="s">
        <v>11</v>
      </c>
      <c r="G6434" s="35">
        <v>0</v>
      </c>
    </row>
    <row r="6435" spans="1:7" x14ac:dyDescent="0.35">
      <c r="A6435">
        <v>2020</v>
      </c>
      <c r="B6435" t="s">
        <v>15</v>
      </c>
      <c r="C6435" t="s">
        <v>16</v>
      </c>
      <c r="D6435" t="s">
        <v>17</v>
      </c>
      <c r="E6435" t="s">
        <v>98</v>
      </c>
      <c r="F6435" t="s">
        <v>11</v>
      </c>
      <c r="G6435" s="35">
        <v>0</v>
      </c>
    </row>
    <row r="6436" spans="1:7" x14ac:dyDescent="0.35">
      <c r="A6436">
        <v>2020</v>
      </c>
      <c r="B6436" t="s">
        <v>15</v>
      </c>
      <c r="C6436" t="s">
        <v>18</v>
      </c>
      <c r="D6436" t="s">
        <v>19</v>
      </c>
      <c r="E6436" t="s">
        <v>98</v>
      </c>
      <c r="F6436" t="s">
        <v>11</v>
      </c>
      <c r="G6436" s="35">
        <v>93</v>
      </c>
    </row>
    <row r="6437" spans="1:7" x14ac:dyDescent="0.35">
      <c r="A6437">
        <v>2020</v>
      </c>
      <c r="B6437" t="s">
        <v>7</v>
      </c>
      <c r="C6437" t="s">
        <v>20</v>
      </c>
      <c r="D6437" t="s">
        <v>21</v>
      </c>
      <c r="E6437" t="s">
        <v>98</v>
      </c>
      <c r="F6437" t="s">
        <v>11</v>
      </c>
      <c r="G6437" s="35">
        <v>0</v>
      </c>
    </row>
    <row r="6438" spans="1:7" x14ac:dyDescent="0.35">
      <c r="A6438">
        <v>2020</v>
      </c>
      <c r="B6438" t="s">
        <v>7</v>
      </c>
      <c r="C6438" t="s">
        <v>22</v>
      </c>
      <c r="D6438" t="s">
        <v>23</v>
      </c>
      <c r="E6438" t="s">
        <v>98</v>
      </c>
      <c r="F6438" t="s">
        <v>11</v>
      </c>
      <c r="G6438" s="35">
        <v>12</v>
      </c>
    </row>
    <row r="6439" spans="1:7" x14ac:dyDescent="0.35">
      <c r="A6439">
        <v>2020</v>
      </c>
      <c r="B6439" t="s">
        <v>7</v>
      </c>
      <c r="C6439" t="s">
        <v>24</v>
      </c>
      <c r="D6439" t="s">
        <v>25</v>
      </c>
      <c r="E6439" t="s">
        <v>98</v>
      </c>
      <c r="F6439" t="s">
        <v>11</v>
      </c>
      <c r="G6439" s="35">
        <v>30</v>
      </c>
    </row>
    <row r="6440" spans="1:7" x14ac:dyDescent="0.35">
      <c r="A6440">
        <v>2020</v>
      </c>
      <c r="B6440" t="s">
        <v>7</v>
      </c>
      <c r="C6440" t="s">
        <v>26</v>
      </c>
      <c r="D6440" t="s">
        <v>27</v>
      </c>
      <c r="E6440" t="s">
        <v>98</v>
      </c>
      <c r="F6440" t="s">
        <v>11</v>
      </c>
      <c r="G6440" s="35">
        <v>195</v>
      </c>
    </row>
    <row r="6441" spans="1:7" x14ac:dyDescent="0.35">
      <c r="A6441">
        <v>2020</v>
      </c>
      <c r="B6441" t="s">
        <v>12</v>
      </c>
      <c r="C6441" t="s">
        <v>28</v>
      </c>
      <c r="D6441" t="s">
        <v>29</v>
      </c>
      <c r="E6441" t="s">
        <v>98</v>
      </c>
      <c r="F6441" t="s">
        <v>11</v>
      </c>
      <c r="G6441" s="35">
        <v>111</v>
      </c>
    </row>
    <row r="6442" spans="1:7" x14ac:dyDescent="0.35">
      <c r="A6442">
        <v>2020</v>
      </c>
      <c r="B6442" t="s">
        <v>12</v>
      </c>
      <c r="C6442" t="s">
        <v>30</v>
      </c>
      <c r="D6442" t="s">
        <v>31</v>
      </c>
      <c r="E6442" t="s">
        <v>98</v>
      </c>
      <c r="F6442" t="s">
        <v>11</v>
      </c>
      <c r="G6442" s="35">
        <v>0</v>
      </c>
    </row>
    <row r="6443" spans="1:7" x14ac:dyDescent="0.35">
      <c r="A6443">
        <v>2020</v>
      </c>
      <c r="B6443" t="s">
        <v>12</v>
      </c>
      <c r="C6443" t="s">
        <v>32</v>
      </c>
      <c r="D6443" t="s">
        <v>33</v>
      </c>
      <c r="E6443" t="s">
        <v>98</v>
      </c>
      <c r="F6443" t="s">
        <v>11</v>
      </c>
      <c r="G6443" s="35">
        <v>28</v>
      </c>
    </row>
    <row r="6444" spans="1:7" x14ac:dyDescent="0.35">
      <c r="A6444">
        <v>2020</v>
      </c>
      <c r="B6444" t="s">
        <v>12</v>
      </c>
      <c r="C6444" t="s">
        <v>34</v>
      </c>
      <c r="D6444" t="s">
        <v>35</v>
      </c>
      <c r="E6444" t="s">
        <v>98</v>
      </c>
      <c r="F6444" t="s">
        <v>11</v>
      </c>
      <c r="G6444" s="35">
        <v>233</v>
      </c>
    </row>
    <row r="6445" spans="1:7" x14ac:dyDescent="0.35">
      <c r="A6445">
        <v>2020</v>
      </c>
      <c r="B6445" t="s">
        <v>12</v>
      </c>
      <c r="C6445" t="s">
        <v>36</v>
      </c>
      <c r="D6445" t="s">
        <v>37</v>
      </c>
      <c r="E6445" t="s">
        <v>98</v>
      </c>
      <c r="F6445" t="s">
        <v>11</v>
      </c>
      <c r="G6445" s="35">
        <v>23</v>
      </c>
    </row>
    <row r="6446" spans="1:7" x14ac:dyDescent="0.35">
      <c r="A6446">
        <v>2020</v>
      </c>
      <c r="B6446" t="s">
        <v>12</v>
      </c>
      <c r="C6446" t="s">
        <v>38</v>
      </c>
      <c r="D6446" t="s">
        <v>39</v>
      </c>
      <c r="E6446" t="s">
        <v>98</v>
      </c>
      <c r="F6446" t="s">
        <v>11</v>
      </c>
      <c r="G6446" s="35">
        <v>0</v>
      </c>
    </row>
    <row r="6447" spans="1:7" x14ac:dyDescent="0.35">
      <c r="A6447">
        <v>2020</v>
      </c>
      <c r="B6447" t="s">
        <v>12</v>
      </c>
      <c r="C6447" t="s">
        <v>40</v>
      </c>
      <c r="D6447" t="s">
        <v>41</v>
      </c>
      <c r="E6447" t="s">
        <v>98</v>
      </c>
      <c r="F6447" t="s">
        <v>11</v>
      </c>
      <c r="G6447" s="35">
        <v>0</v>
      </c>
    </row>
    <row r="6448" spans="1:7" x14ac:dyDescent="0.35">
      <c r="A6448">
        <v>2020</v>
      </c>
      <c r="B6448" t="s">
        <v>12</v>
      </c>
      <c r="C6448" t="s">
        <v>44</v>
      </c>
      <c r="D6448" t="s">
        <v>45</v>
      </c>
      <c r="E6448" t="s">
        <v>98</v>
      </c>
      <c r="F6448" t="s">
        <v>11</v>
      </c>
      <c r="G6448" s="35">
        <v>0</v>
      </c>
    </row>
    <row r="6449" spans="1:7" x14ac:dyDescent="0.35">
      <c r="A6449">
        <v>2020</v>
      </c>
      <c r="B6449" t="s">
        <v>7</v>
      </c>
      <c r="C6449" t="s">
        <v>46</v>
      </c>
      <c r="D6449" t="s">
        <v>47</v>
      </c>
      <c r="E6449" t="s">
        <v>98</v>
      </c>
      <c r="F6449" t="s">
        <v>11</v>
      </c>
      <c r="G6449" s="35">
        <v>0</v>
      </c>
    </row>
    <row r="6450" spans="1:7" x14ac:dyDescent="0.35">
      <c r="A6450">
        <v>2020</v>
      </c>
      <c r="B6450" t="s">
        <v>48</v>
      </c>
      <c r="C6450" t="s">
        <v>49</v>
      </c>
      <c r="D6450" t="s">
        <v>50</v>
      </c>
      <c r="E6450" t="s">
        <v>98</v>
      </c>
      <c r="F6450" t="s">
        <v>11</v>
      </c>
      <c r="G6450" s="35">
        <v>0</v>
      </c>
    </row>
    <row r="6451" spans="1:7" x14ac:dyDescent="0.35">
      <c r="A6451">
        <v>2020</v>
      </c>
      <c r="B6451" t="s">
        <v>53</v>
      </c>
      <c r="C6451" t="s">
        <v>54</v>
      </c>
      <c r="D6451" t="s">
        <v>55</v>
      </c>
      <c r="E6451" t="s">
        <v>98</v>
      </c>
      <c r="F6451" t="s">
        <v>11</v>
      </c>
      <c r="G6451" s="35">
        <v>0</v>
      </c>
    </row>
    <row r="6452" spans="1:7" x14ac:dyDescent="0.35">
      <c r="A6452">
        <v>2020</v>
      </c>
      <c r="B6452" t="s">
        <v>53</v>
      </c>
      <c r="C6452" t="s">
        <v>88</v>
      </c>
      <c r="D6452" t="s">
        <v>89</v>
      </c>
      <c r="E6452" t="s">
        <v>98</v>
      </c>
      <c r="F6452" t="s">
        <v>11</v>
      </c>
      <c r="G6452" s="35">
        <v>0</v>
      </c>
    </row>
    <row r="6453" spans="1:7" x14ac:dyDescent="0.35">
      <c r="A6453">
        <v>2020</v>
      </c>
      <c r="B6453" t="s">
        <v>48</v>
      </c>
      <c r="C6453" t="s">
        <v>56</v>
      </c>
      <c r="D6453" t="s">
        <v>57</v>
      </c>
      <c r="E6453" t="s">
        <v>98</v>
      </c>
      <c r="F6453" t="s">
        <v>11</v>
      </c>
      <c r="G6453" s="35">
        <v>0</v>
      </c>
    </row>
    <row r="6454" spans="1:7" x14ac:dyDescent="0.35">
      <c r="A6454">
        <v>2020</v>
      </c>
      <c r="B6454" t="s">
        <v>48</v>
      </c>
      <c r="C6454" t="s">
        <v>60</v>
      </c>
      <c r="D6454" t="s">
        <v>61</v>
      </c>
      <c r="E6454" t="s">
        <v>98</v>
      </c>
      <c r="F6454" t="s">
        <v>11</v>
      </c>
      <c r="G6454" s="35">
        <v>0</v>
      </c>
    </row>
    <row r="6455" spans="1:7" x14ac:dyDescent="0.35">
      <c r="A6455">
        <v>2020</v>
      </c>
      <c r="B6455" t="s">
        <v>53</v>
      </c>
      <c r="C6455" t="s">
        <v>58</v>
      </c>
      <c r="D6455" t="s">
        <v>59</v>
      </c>
      <c r="E6455" t="s">
        <v>98</v>
      </c>
      <c r="F6455" t="s">
        <v>11</v>
      </c>
      <c r="G6455" s="35">
        <v>482</v>
      </c>
    </row>
    <row r="6456" spans="1:7" x14ac:dyDescent="0.35">
      <c r="A6456">
        <v>2020</v>
      </c>
      <c r="B6456" t="s">
        <v>12</v>
      </c>
      <c r="C6456" t="s">
        <v>42</v>
      </c>
      <c r="D6456" t="s">
        <v>43</v>
      </c>
      <c r="E6456" t="s">
        <v>98</v>
      </c>
      <c r="F6456" t="s">
        <v>11</v>
      </c>
      <c r="G6456" s="35">
        <v>0</v>
      </c>
    </row>
    <row r="6457" spans="1:7" x14ac:dyDescent="0.35">
      <c r="A6457">
        <v>2020</v>
      </c>
      <c r="B6457" t="s">
        <v>53</v>
      </c>
      <c r="C6457" t="s">
        <v>99</v>
      </c>
      <c r="D6457" t="s">
        <v>100</v>
      </c>
      <c r="E6457" t="s">
        <v>98</v>
      </c>
      <c r="F6457" t="s">
        <v>11</v>
      </c>
      <c r="G6457" s="35">
        <v>88</v>
      </c>
    </row>
    <row r="6458" spans="1:7" x14ac:dyDescent="0.35">
      <c r="A6458">
        <v>2020</v>
      </c>
      <c r="B6458" t="s">
        <v>15</v>
      </c>
      <c r="C6458" t="s">
        <v>51</v>
      </c>
      <c r="D6458" t="s">
        <v>52</v>
      </c>
      <c r="E6458" t="s">
        <v>90</v>
      </c>
      <c r="F6458" t="s">
        <v>91</v>
      </c>
      <c r="G6458" s="35">
        <v>0</v>
      </c>
    </row>
    <row r="6459" spans="1:7" x14ac:dyDescent="0.35">
      <c r="A6459">
        <v>2020</v>
      </c>
      <c r="B6459" t="s">
        <v>7</v>
      </c>
      <c r="C6459" t="s">
        <v>8</v>
      </c>
      <c r="D6459" t="s">
        <v>9</v>
      </c>
      <c r="E6459" t="s">
        <v>90</v>
      </c>
      <c r="F6459" t="s">
        <v>91</v>
      </c>
      <c r="G6459" s="35">
        <v>0</v>
      </c>
    </row>
    <row r="6460" spans="1:7" x14ac:dyDescent="0.35">
      <c r="A6460">
        <v>2020</v>
      </c>
      <c r="B6460" t="s">
        <v>12</v>
      </c>
      <c r="C6460" t="s">
        <v>13</v>
      </c>
      <c r="D6460" t="s">
        <v>14</v>
      </c>
      <c r="E6460" t="s">
        <v>90</v>
      </c>
      <c r="F6460" t="s">
        <v>91</v>
      </c>
      <c r="G6460" s="35">
        <v>0</v>
      </c>
    </row>
    <row r="6461" spans="1:7" x14ac:dyDescent="0.35">
      <c r="A6461">
        <v>2020</v>
      </c>
      <c r="B6461" t="s">
        <v>48</v>
      </c>
      <c r="C6461" t="s">
        <v>62</v>
      </c>
      <c r="D6461" t="s">
        <v>63</v>
      </c>
      <c r="E6461" t="s">
        <v>90</v>
      </c>
      <c r="F6461" t="s">
        <v>91</v>
      </c>
      <c r="G6461" s="35">
        <v>0</v>
      </c>
    </row>
    <row r="6462" spans="1:7" x14ac:dyDescent="0.35">
      <c r="A6462">
        <v>2020</v>
      </c>
      <c r="B6462" t="s">
        <v>64</v>
      </c>
      <c r="C6462" t="s">
        <v>65</v>
      </c>
      <c r="D6462" t="s">
        <v>66</v>
      </c>
      <c r="E6462" t="s">
        <v>90</v>
      </c>
      <c r="F6462" t="s">
        <v>91</v>
      </c>
      <c r="G6462" s="35">
        <v>0</v>
      </c>
    </row>
    <row r="6463" spans="1:7" x14ac:dyDescent="0.35">
      <c r="A6463">
        <v>2020</v>
      </c>
      <c r="B6463" t="s">
        <v>64</v>
      </c>
      <c r="C6463" t="s">
        <v>67</v>
      </c>
      <c r="D6463" t="s">
        <v>68</v>
      </c>
      <c r="E6463" t="s">
        <v>90</v>
      </c>
      <c r="F6463" t="s">
        <v>91</v>
      </c>
      <c r="G6463" s="35">
        <v>0</v>
      </c>
    </row>
    <row r="6464" spans="1:7" x14ac:dyDescent="0.35">
      <c r="A6464">
        <v>2020</v>
      </c>
      <c r="B6464" t="s">
        <v>64</v>
      </c>
      <c r="C6464" t="s">
        <v>69</v>
      </c>
      <c r="D6464" t="s">
        <v>70</v>
      </c>
      <c r="E6464" t="s">
        <v>90</v>
      </c>
      <c r="F6464" t="s">
        <v>91</v>
      </c>
      <c r="G6464" s="35">
        <v>0</v>
      </c>
    </row>
    <row r="6465" spans="1:7" x14ac:dyDescent="0.35">
      <c r="A6465">
        <v>2020</v>
      </c>
      <c r="B6465" t="s">
        <v>64</v>
      </c>
      <c r="C6465" t="s">
        <v>71</v>
      </c>
      <c r="D6465" t="s">
        <v>72</v>
      </c>
      <c r="E6465" t="s">
        <v>90</v>
      </c>
      <c r="F6465" t="s">
        <v>91</v>
      </c>
      <c r="G6465" s="35">
        <v>0</v>
      </c>
    </row>
    <row r="6466" spans="1:7" x14ac:dyDescent="0.35">
      <c r="A6466">
        <v>2020</v>
      </c>
      <c r="B6466" t="s">
        <v>64</v>
      </c>
      <c r="C6466" t="s">
        <v>73</v>
      </c>
      <c r="D6466" t="s">
        <v>74</v>
      </c>
      <c r="E6466" t="s">
        <v>90</v>
      </c>
      <c r="F6466" t="s">
        <v>91</v>
      </c>
      <c r="G6466" s="35">
        <v>0</v>
      </c>
    </row>
    <row r="6467" spans="1:7" x14ac:dyDescent="0.35">
      <c r="A6467">
        <v>2020</v>
      </c>
      <c r="B6467" t="s">
        <v>64</v>
      </c>
      <c r="C6467" t="s">
        <v>75</v>
      </c>
      <c r="D6467" t="s">
        <v>76</v>
      </c>
      <c r="E6467" t="s">
        <v>90</v>
      </c>
      <c r="F6467" t="s">
        <v>91</v>
      </c>
      <c r="G6467" s="35">
        <v>0</v>
      </c>
    </row>
    <row r="6468" spans="1:7" x14ac:dyDescent="0.35">
      <c r="A6468">
        <v>2020</v>
      </c>
      <c r="B6468" t="s">
        <v>53</v>
      </c>
      <c r="C6468" t="s">
        <v>77</v>
      </c>
      <c r="D6468" t="s">
        <v>78</v>
      </c>
      <c r="E6468" t="s">
        <v>90</v>
      </c>
      <c r="F6468" t="s">
        <v>91</v>
      </c>
      <c r="G6468" s="35">
        <v>0</v>
      </c>
    </row>
    <row r="6469" spans="1:7" x14ac:dyDescent="0.35">
      <c r="A6469">
        <v>2020</v>
      </c>
      <c r="B6469" t="s">
        <v>15</v>
      </c>
      <c r="C6469" t="s">
        <v>79</v>
      </c>
      <c r="D6469" t="s">
        <v>80</v>
      </c>
      <c r="E6469" t="s">
        <v>90</v>
      </c>
      <c r="F6469" t="s">
        <v>91</v>
      </c>
      <c r="G6469" s="35">
        <v>0</v>
      </c>
    </row>
    <row r="6470" spans="1:7" x14ac:dyDescent="0.35">
      <c r="A6470">
        <v>2020</v>
      </c>
      <c r="B6470" t="s">
        <v>15</v>
      </c>
      <c r="C6470" t="s">
        <v>81</v>
      </c>
      <c r="D6470" t="s">
        <v>82</v>
      </c>
      <c r="E6470" t="s">
        <v>90</v>
      </c>
      <c r="F6470" t="s">
        <v>91</v>
      </c>
      <c r="G6470" s="35">
        <v>0</v>
      </c>
    </row>
    <row r="6471" spans="1:7" x14ac:dyDescent="0.35">
      <c r="A6471">
        <v>2020</v>
      </c>
      <c r="B6471" t="s">
        <v>15</v>
      </c>
      <c r="C6471" t="s">
        <v>83</v>
      </c>
      <c r="D6471" t="s">
        <v>84</v>
      </c>
      <c r="E6471" t="s">
        <v>90</v>
      </c>
      <c r="F6471" t="s">
        <v>91</v>
      </c>
      <c r="G6471" s="35">
        <v>0</v>
      </c>
    </row>
    <row r="6472" spans="1:7" x14ac:dyDescent="0.35">
      <c r="A6472">
        <v>2020</v>
      </c>
      <c r="B6472" t="s">
        <v>15</v>
      </c>
      <c r="C6472" t="s">
        <v>16</v>
      </c>
      <c r="D6472" t="s">
        <v>17</v>
      </c>
      <c r="E6472" t="s">
        <v>90</v>
      </c>
      <c r="F6472" t="s">
        <v>91</v>
      </c>
      <c r="G6472" s="35">
        <v>0</v>
      </c>
    </row>
    <row r="6473" spans="1:7" x14ac:dyDescent="0.35">
      <c r="A6473">
        <v>2020</v>
      </c>
      <c r="B6473" t="s">
        <v>15</v>
      </c>
      <c r="C6473" t="s">
        <v>18</v>
      </c>
      <c r="D6473" t="s">
        <v>19</v>
      </c>
      <c r="E6473" t="s">
        <v>90</v>
      </c>
      <c r="F6473" t="s">
        <v>91</v>
      </c>
      <c r="G6473" s="35">
        <v>0</v>
      </c>
    </row>
    <row r="6474" spans="1:7" x14ac:dyDescent="0.35">
      <c r="A6474">
        <v>2020</v>
      </c>
      <c r="B6474" t="s">
        <v>7</v>
      </c>
      <c r="C6474" t="s">
        <v>20</v>
      </c>
      <c r="D6474" t="s">
        <v>21</v>
      </c>
      <c r="E6474" t="s">
        <v>90</v>
      </c>
      <c r="F6474" t="s">
        <v>91</v>
      </c>
      <c r="G6474" s="35">
        <v>0</v>
      </c>
    </row>
    <row r="6475" spans="1:7" x14ac:dyDescent="0.35">
      <c r="A6475">
        <v>2020</v>
      </c>
      <c r="B6475" t="s">
        <v>7</v>
      </c>
      <c r="C6475" t="s">
        <v>22</v>
      </c>
      <c r="D6475" t="s">
        <v>23</v>
      </c>
      <c r="E6475" t="s">
        <v>90</v>
      </c>
      <c r="F6475" t="s">
        <v>91</v>
      </c>
      <c r="G6475" s="35">
        <v>0</v>
      </c>
    </row>
    <row r="6476" spans="1:7" x14ac:dyDescent="0.35">
      <c r="A6476">
        <v>2020</v>
      </c>
      <c r="B6476" t="s">
        <v>7</v>
      </c>
      <c r="C6476" t="s">
        <v>24</v>
      </c>
      <c r="D6476" t="s">
        <v>25</v>
      </c>
      <c r="E6476" t="s">
        <v>90</v>
      </c>
      <c r="F6476" t="s">
        <v>91</v>
      </c>
      <c r="G6476" s="35">
        <v>0</v>
      </c>
    </row>
    <row r="6477" spans="1:7" x14ac:dyDescent="0.35">
      <c r="A6477">
        <v>2020</v>
      </c>
      <c r="B6477" t="s">
        <v>7</v>
      </c>
      <c r="C6477" t="s">
        <v>26</v>
      </c>
      <c r="D6477" t="s">
        <v>27</v>
      </c>
      <c r="E6477" t="s">
        <v>90</v>
      </c>
      <c r="F6477" t="s">
        <v>91</v>
      </c>
      <c r="G6477" s="35">
        <v>800</v>
      </c>
    </row>
    <row r="6478" spans="1:7" x14ac:dyDescent="0.35">
      <c r="A6478">
        <v>2020</v>
      </c>
      <c r="B6478" t="s">
        <v>12</v>
      </c>
      <c r="C6478" t="s">
        <v>28</v>
      </c>
      <c r="D6478" t="s">
        <v>29</v>
      </c>
      <c r="E6478" t="s">
        <v>90</v>
      </c>
      <c r="F6478" t="s">
        <v>91</v>
      </c>
      <c r="G6478" s="35">
        <v>0</v>
      </c>
    </row>
    <row r="6479" spans="1:7" x14ac:dyDescent="0.35">
      <c r="A6479">
        <v>2020</v>
      </c>
      <c r="B6479" t="s">
        <v>12</v>
      </c>
      <c r="C6479" t="s">
        <v>30</v>
      </c>
      <c r="D6479" t="s">
        <v>31</v>
      </c>
      <c r="E6479" t="s">
        <v>90</v>
      </c>
      <c r="F6479" t="s">
        <v>91</v>
      </c>
      <c r="G6479" s="35">
        <v>0</v>
      </c>
    </row>
    <row r="6480" spans="1:7" x14ac:dyDescent="0.35">
      <c r="A6480">
        <v>2020</v>
      </c>
      <c r="B6480" t="s">
        <v>12</v>
      </c>
      <c r="C6480" t="s">
        <v>32</v>
      </c>
      <c r="D6480" t="s">
        <v>33</v>
      </c>
      <c r="E6480" t="s">
        <v>90</v>
      </c>
      <c r="F6480" t="s">
        <v>91</v>
      </c>
      <c r="G6480" s="35">
        <v>0</v>
      </c>
    </row>
    <row r="6481" spans="1:7" x14ac:dyDescent="0.35">
      <c r="A6481">
        <v>2020</v>
      </c>
      <c r="B6481" t="s">
        <v>12</v>
      </c>
      <c r="C6481" t="s">
        <v>34</v>
      </c>
      <c r="D6481" t="s">
        <v>35</v>
      </c>
      <c r="E6481" t="s">
        <v>90</v>
      </c>
      <c r="F6481" t="s">
        <v>91</v>
      </c>
      <c r="G6481" s="35">
        <v>0</v>
      </c>
    </row>
    <row r="6482" spans="1:7" x14ac:dyDescent="0.35">
      <c r="A6482">
        <v>2020</v>
      </c>
      <c r="B6482" t="s">
        <v>12</v>
      </c>
      <c r="C6482" t="s">
        <v>36</v>
      </c>
      <c r="D6482" t="s">
        <v>37</v>
      </c>
      <c r="E6482" t="s">
        <v>90</v>
      </c>
      <c r="F6482" t="s">
        <v>91</v>
      </c>
      <c r="G6482" s="35">
        <v>0</v>
      </c>
    </row>
    <row r="6483" spans="1:7" x14ac:dyDescent="0.35">
      <c r="A6483">
        <v>2020</v>
      </c>
      <c r="B6483" t="s">
        <v>12</v>
      </c>
      <c r="C6483" t="s">
        <v>38</v>
      </c>
      <c r="D6483" t="s">
        <v>39</v>
      </c>
      <c r="E6483" t="s">
        <v>90</v>
      </c>
      <c r="F6483" t="s">
        <v>91</v>
      </c>
      <c r="G6483" s="35">
        <v>0</v>
      </c>
    </row>
    <row r="6484" spans="1:7" x14ac:dyDescent="0.35">
      <c r="A6484">
        <v>2020</v>
      </c>
      <c r="B6484" t="s">
        <v>12</v>
      </c>
      <c r="C6484" t="s">
        <v>40</v>
      </c>
      <c r="D6484" t="s">
        <v>41</v>
      </c>
      <c r="E6484" t="s">
        <v>90</v>
      </c>
      <c r="F6484" t="s">
        <v>91</v>
      </c>
      <c r="G6484" s="35">
        <v>680</v>
      </c>
    </row>
    <row r="6485" spans="1:7" x14ac:dyDescent="0.35">
      <c r="A6485">
        <v>2020</v>
      </c>
      <c r="B6485" t="s">
        <v>12</v>
      </c>
      <c r="C6485" t="s">
        <v>44</v>
      </c>
      <c r="D6485" t="s">
        <v>45</v>
      </c>
      <c r="E6485" t="s">
        <v>90</v>
      </c>
      <c r="F6485" t="s">
        <v>91</v>
      </c>
      <c r="G6485" s="35">
        <v>0</v>
      </c>
    </row>
    <row r="6486" spans="1:7" x14ac:dyDescent="0.35">
      <c r="A6486">
        <v>2020</v>
      </c>
      <c r="B6486" t="s">
        <v>7</v>
      </c>
      <c r="C6486" t="s">
        <v>46</v>
      </c>
      <c r="D6486" t="s">
        <v>47</v>
      </c>
      <c r="E6486" t="s">
        <v>90</v>
      </c>
      <c r="F6486" t="s">
        <v>91</v>
      </c>
      <c r="G6486" s="35">
        <v>0</v>
      </c>
    </row>
    <row r="6487" spans="1:7" x14ac:dyDescent="0.35">
      <c r="A6487">
        <v>2020</v>
      </c>
      <c r="B6487" t="s">
        <v>48</v>
      </c>
      <c r="C6487" t="s">
        <v>49</v>
      </c>
      <c r="D6487" t="s">
        <v>50</v>
      </c>
      <c r="E6487" t="s">
        <v>90</v>
      </c>
      <c r="F6487" t="s">
        <v>91</v>
      </c>
      <c r="G6487" s="35">
        <v>0</v>
      </c>
    </row>
    <row r="6488" spans="1:7" x14ac:dyDescent="0.35">
      <c r="A6488">
        <v>2020</v>
      </c>
      <c r="B6488" t="s">
        <v>53</v>
      </c>
      <c r="C6488" t="s">
        <v>54</v>
      </c>
      <c r="D6488" t="s">
        <v>55</v>
      </c>
      <c r="E6488" t="s">
        <v>90</v>
      </c>
      <c r="F6488" t="s">
        <v>91</v>
      </c>
      <c r="G6488" s="35">
        <v>0</v>
      </c>
    </row>
    <row r="6489" spans="1:7" x14ac:dyDescent="0.35">
      <c r="A6489">
        <v>2020</v>
      </c>
      <c r="B6489" t="s">
        <v>53</v>
      </c>
      <c r="C6489" t="s">
        <v>88</v>
      </c>
      <c r="D6489" t="s">
        <v>89</v>
      </c>
      <c r="E6489" t="s">
        <v>90</v>
      </c>
      <c r="F6489" t="s">
        <v>91</v>
      </c>
      <c r="G6489" s="35">
        <v>0</v>
      </c>
    </row>
    <row r="6490" spans="1:7" x14ac:dyDescent="0.35">
      <c r="A6490">
        <v>2020</v>
      </c>
      <c r="B6490" t="s">
        <v>48</v>
      </c>
      <c r="C6490" t="s">
        <v>56</v>
      </c>
      <c r="D6490" t="s">
        <v>57</v>
      </c>
      <c r="E6490" t="s">
        <v>90</v>
      </c>
      <c r="F6490" t="s">
        <v>91</v>
      </c>
      <c r="G6490" s="35">
        <v>0</v>
      </c>
    </row>
    <row r="6491" spans="1:7" x14ac:dyDescent="0.35">
      <c r="A6491">
        <v>2020</v>
      </c>
      <c r="B6491" t="s">
        <v>48</v>
      </c>
      <c r="C6491" t="s">
        <v>60</v>
      </c>
      <c r="D6491" t="s">
        <v>61</v>
      </c>
      <c r="E6491" t="s">
        <v>90</v>
      </c>
      <c r="F6491" t="s">
        <v>91</v>
      </c>
      <c r="G6491" s="35">
        <v>0</v>
      </c>
    </row>
    <row r="6492" spans="1:7" x14ac:dyDescent="0.35">
      <c r="A6492">
        <v>2020</v>
      </c>
      <c r="B6492" t="s">
        <v>53</v>
      </c>
      <c r="C6492" t="s">
        <v>58</v>
      </c>
      <c r="D6492" t="s">
        <v>59</v>
      </c>
      <c r="E6492" t="s">
        <v>90</v>
      </c>
      <c r="F6492" t="s">
        <v>91</v>
      </c>
      <c r="G6492" s="35">
        <v>0</v>
      </c>
    </row>
    <row r="6493" spans="1:7" x14ac:dyDescent="0.35">
      <c r="A6493">
        <v>2020</v>
      </c>
      <c r="B6493" t="s">
        <v>12</v>
      </c>
      <c r="C6493" t="s">
        <v>42</v>
      </c>
      <c r="D6493" t="s">
        <v>43</v>
      </c>
      <c r="E6493" t="s">
        <v>90</v>
      </c>
      <c r="F6493" t="s">
        <v>91</v>
      </c>
      <c r="G6493" s="35">
        <v>1600</v>
      </c>
    </row>
    <row r="6494" spans="1:7" x14ac:dyDescent="0.35">
      <c r="A6494">
        <v>2020</v>
      </c>
      <c r="B6494" t="s">
        <v>53</v>
      </c>
      <c r="C6494" t="s">
        <v>99</v>
      </c>
      <c r="D6494" t="s">
        <v>100</v>
      </c>
      <c r="E6494" t="s">
        <v>90</v>
      </c>
      <c r="F6494" t="s">
        <v>91</v>
      </c>
      <c r="G6494" s="35">
        <v>0</v>
      </c>
    </row>
    <row r="6495" spans="1:7" x14ac:dyDescent="0.35">
      <c r="A6495">
        <v>2020</v>
      </c>
      <c r="B6495" t="s">
        <v>15</v>
      </c>
      <c r="C6495" t="s">
        <v>51</v>
      </c>
      <c r="D6495" t="s">
        <v>52</v>
      </c>
      <c r="E6495" t="s">
        <v>92</v>
      </c>
      <c r="F6495" t="s">
        <v>91</v>
      </c>
      <c r="G6495" s="35">
        <v>0</v>
      </c>
    </row>
    <row r="6496" spans="1:7" x14ac:dyDescent="0.35">
      <c r="A6496">
        <v>2020</v>
      </c>
      <c r="B6496" t="s">
        <v>7</v>
      </c>
      <c r="C6496" t="s">
        <v>8</v>
      </c>
      <c r="D6496" t="s">
        <v>9</v>
      </c>
      <c r="E6496" t="s">
        <v>92</v>
      </c>
      <c r="F6496" t="s">
        <v>91</v>
      </c>
      <c r="G6496" s="35">
        <v>2356</v>
      </c>
    </row>
    <row r="6497" spans="1:7" x14ac:dyDescent="0.35">
      <c r="A6497">
        <v>2020</v>
      </c>
      <c r="B6497" t="s">
        <v>12</v>
      </c>
      <c r="C6497" t="s">
        <v>13</v>
      </c>
      <c r="D6497" t="s">
        <v>14</v>
      </c>
      <c r="E6497" t="s">
        <v>92</v>
      </c>
      <c r="F6497" t="s">
        <v>91</v>
      </c>
      <c r="G6497" s="35">
        <v>636</v>
      </c>
    </row>
    <row r="6498" spans="1:7" x14ac:dyDescent="0.35">
      <c r="A6498">
        <v>2020</v>
      </c>
      <c r="B6498" t="s">
        <v>48</v>
      </c>
      <c r="C6498" t="s">
        <v>62</v>
      </c>
      <c r="D6498" t="s">
        <v>63</v>
      </c>
      <c r="E6498" t="s">
        <v>92</v>
      </c>
      <c r="F6498" t="s">
        <v>91</v>
      </c>
      <c r="G6498" s="35">
        <v>0</v>
      </c>
    </row>
    <row r="6499" spans="1:7" x14ac:dyDescent="0.35">
      <c r="A6499">
        <v>2020</v>
      </c>
      <c r="B6499" t="s">
        <v>64</v>
      </c>
      <c r="C6499" t="s">
        <v>65</v>
      </c>
      <c r="D6499" t="s">
        <v>66</v>
      </c>
      <c r="E6499" t="s">
        <v>92</v>
      </c>
      <c r="F6499" t="s">
        <v>91</v>
      </c>
      <c r="G6499" s="35">
        <v>0</v>
      </c>
    </row>
    <row r="6500" spans="1:7" x14ac:dyDescent="0.35">
      <c r="A6500">
        <v>2020</v>
      </c>
      <c r="B6500" t="s">
        <v>64</v>
      </c>
      <c r="C6500" t="s">
        <v>67</v>
      </c>
      <c r="D6500" t="s">
        <v>68</v>
      </c>
      <c r="E6500" t="s">
        <v>92</v>
      </c>
      <c r="F6500" t="s">
        <v>91</v>
      </c>
      <c r="G6500" s="35">
        <v>3444</v>
      </c>
    </row>
    <row r="6501" spans="1:7" x14ac:dyDescent="0.35">
      <c r="A6501">
        <v>2020</v>
      </c>
      <c r="B6501" t="s">
        <v>64</v>
      </c>
      <c r="C6501" t="s">
        <v>69</v>
      </c>
      <c r="D6501" t="s">
        <v>70</v>
      </c>
      <c r="E6501" t="s">
        <v>92</v>
      </c>
      <c r="F6501" t="s">
        <v>91</v>
      </c>
      <c r="G6501" s="35">
        <v>230</v>
      </c>
    </row>
    <row r="6502" spans="1:7" x14ac:dyDescent="0.35">
      <c r="A6502">
        <v>2020</v>
      </c>
      <c r="B6502" t="s">
        <v>64</v>
      </c>
      <c r="C6502" t="s">
        <v>71</v>
      </c>
      <c r="D6502" t="s">
        <v>72</v>
      </c>
      <c r="E6502" t="s">
        <v>92</v>
      </c>
      <c r="F6502" t="s">
        <v>91</v>
      </c>
      <c r="G6502" s="35">
        <v>0</v>
      </c>
    </row>
    <row r="6503" spans="1:7" x14ac:dyDescent="0.35">
      <c r="A6503">
        <v>2020</v>
      </c>
      <c r="B6503" t="s">
        <v>64</v>
      </c>
      <c r="C6503" t="s">
        <v>73</v>
      </c>
      <c r="D6503" t="s">
        <v>74</v>
      </c>
      <c r="E6503" t="s">
        <v>92</v>
      </c>
      <c r="F6503" t="s">
        <v>91</v>
      </c>
      <c r="G6503" s="35">
        <v>424</v>
      </c>
    </row>
    <row r="6504" spans="1:7" x14ac:dyDescent="0.35">
      <c r="A6504">
        <v>2020</v>
      </c>
      <c r="B6504" t="s">
        <v>64</v>
      </c>
      <c r="C6504" t="s">
        <v>75</v>
      </c>
      <c r="D6504" t="s">
        <v>76</v>
      </c>
      <c r="E6504" t="s">
        <v>92</v>
      </c>
      <c r="F6504" t="s">
        <v>91</v>
      </c>
      <c r="G6504" s="35">
        <v>0</v>
      </c>
    </row>
    <row r="6505" spans="1:7" x14ac:dyDescent="0.35">
      <c r="A6505">
        <v>2020</v>
      </c>
      <c r="B6505" t="s">
        <v>53</v>
      </c>
      <c r="C6505" t="s">
        <v>77</v>
      </c>
      <c r="D6505" t="s">
        <v>78</v>
      </c>
      <c r="E6505" t="s">
        <v>92</v>
      </c>
      <c r="F6505" t="s">
        <v>91</v>
      </c>
      <c r="G6505" s="35">
        <v>180</v>
      </c>
    </row>
    <row r="6506" spans="1:7" x14ac:dyDescent="0.35">
      <c r="A6506">
        <v>2020</v>
      </c>
      <c r="B6506" t="s">
        <v>15</v>
      </c>
      <c r="C6506" t="s">
        <v>79</v>
      </c>
      <c r="D6506" t="s">
        <v>80</v>
      </c>
      <c r="E6506" t="s">
        <v>92</v>
      </c>
      <c r="F6506" t="s">
        <v>91</v>
      </c>
      <c r="G6506" s="35">
        <v>552</v>
      </c>
    </row>
    <row r="6507" spans="1:7" x14ac:dyDescent="0.35">
      <c r="A6507">
        <v>2020</v>
      </c>
      <c r="B6507" t="s">
        <v>15</v>
      </c>
      <c r="C6507" t="s">
        <v>81</v>
      </c>
      <c r="D6507" t="s">
        <v>82</v>
      </c>
      <c r="E6507" t="s">
        <v>92</v>
      </c>
      <c r="F6507" t="s">
        <v>91</v>
      </c>
      <c r="G6507" s="35">
        <v>5058</v>
      </c>
    </row>
    <row r="6508" spans="1:7" x14ac:dyDescent="0.35">
      <c r="A6508">
        <v>2020</v>
      </c>
      <c r="B6508" t="s">
        <v>15</v>
      </c>
      <c r="C6508" t="s">
        <v>83</v>
      </c>
      <c r="D6508" t="s">
        <v>84</v>
      </c>
      <c r="E6508" t="s">
        <v>92</v>
      </c>
      <c r="F6508" t="s">
        <v>91</v>
      </c>
      <c r="G6508" s="35">
        <v>0</v>
      </c>
    </row>
    <row r="6509" spans="1:7" x14ac:dyDescent="0.35">
      <c r="A6509">
        <v>2020</v>
      </c>
      <c r="B6509" t="s">
        <v>15</v>
      </c>
      <c r="C6509" t="s">
        <v>16</v>
      </c>
      <c r="D6509" t="s">
        <v>17</v>
      </c>
      <c r="E6509" t="s">
        <v>92</v>
      </c>
      <c r="F6509" t="s">
        <v>91</v>
      </c>
      <c r="G6509" s="35">
        <v>0</v>
      </c>
    </row>
    <row r="6510" spans="1:7" x14ac:dyDescent="0.35">
      <c r="A6510">
        <v>2020</v>
      </c>
      <c r="B6510" t="s">
        <v>15</v>
      </c>
      <c r="C6510" t="s">
        <v>18</v>
      </c>
      <c r="D6510" t="s">
        <v>19</v>
      </c>
      <c r="E6510" t="s">
        <v>92</v>
      </c>
      <c r="F6510" t="s">
        <v>91</v>
      </c>
      <c r="G6510" s="35">
        <v>20</v>
      </c>
    </row>
    <row r="6511" spans="1:7" x14ac:dyDescent="0.35">
      <c r="A6511">
        <v>2020</v>
      </c>
      <c r="B6511" t="s">
        <v>7</v>
      </c>
      <c r="C6511" t="s">
        <v>20</v>
      </c>
      <c r="D6511" t="s">
        <v>21</v>
      </c>
      <c r="E6511" t="s">
        <v>92</v>
      </c>
      <c r="F6511" t="s">
        <v>91</v>
      </c>
      <c r="G6511" s="35">
        <v>468</v>
      </c>
    </row>
    <row r="6512" spans="1:7" x14ac:dyDescent="0.35">
      <c r="A6512">
        <v>2020</v>
      </c>
      <c r="B6512" t="s">
        <v>7</v>
      </c>
      <c r="C6512" t="s">
        <v>22</v>
      </c>
      <c r="D6512" t="s">
        <v>23</v>
      </c>
      <c r="E6512" t="s">
        <v>92</v>
      </c>
      <c r="F6512" t="s">
        <v>91</v>
      </c>
      <c r="G6512" s="35">
        <v>113</v>
      </c>
    </row>
    <row r="6513" spans="1:7" x14ac:dyDescent="0.35">
      <c r="A6513">
        <v>2020</v>
      </c>
      <c r="B6513" t="s">
        <v>7</v>
      </c>
      <c r="C6513" t="s">
        <v>24</v>
      </c>
      <c r="D6513" t="s">
        <v>25</v>
      </c>
      <c r="E6513" t="s">
        <v>92</v>
      </c>
      <c r="F6513" t="s">
        <v>91</v>
      </c>
      <c r="G6513" s="35">
        <v>230</v>
      </c>
    </row>
    <row r="6514" spans="1:7" x14ac:dyDescent="0.35">
      <c r="A6514">
        <v>2020</v>
      </c>
      <c r="B6514" t="s">
        <v>7</v>
      </c>
      <c r="C6514" t="s">
        <v>26</v>
      </c>
      <c r="D6514" t="s">
        <v>27</v>
      </c>
      <c r="E6514" t="s">
        <v>92</v>
      </c>
      <c r="F6514" t="s">
        <v>91</v>
      </c>
      <c r="G6514" s="35">
        <v>0</v>
      </c>
    </row>
    <row r="6515" spans="1:7" x14ac:dyDescent="0.35">
      <c r="A6515">
        <v>2020</v>
      </c>
      <c r="B6515" t="s">
        <v>12</v>
      </c>
      <c r="C6515" t="s">
        <v>28</v>
      </c>
      <c r="D6515" t="s">
        <v>29</v>
      </c>
      <c r="E6515" t="s">
        <v>92</v>
      </c>
      <c r="F6515" t="s">
        <v>91</v>
      </c>
      <c r="G6515" s="35">
        <v>0</v>
      </c>
    </row>
    <row r="6516" spans="1:7" x14ac:dyDescent="0.35">
      <c r="A6516">
        <v>2020</v>
      </c>
      <c r="B6516" t="s">
        <v>12</v>
      </c>
      <c r="C6516" t="s">
        <v>30</v>
      </c>
      <c r="D6516" t="s">
        <v>31</v>
      </c>
      <c r="E6516" t="s">
        <v>92</v>
      </c>
      <c r="F6516" t="s">
        <v>91</v>
      </c>
      <c r="G6516" s="35">
        <v>0</v>
      </c>
    </row>
    <row r="6517" spans="1:7" x14ac:dyDescent="0.35">
      <c r="A6517">
        <v>2020</v>
      </c>
      <c r="B6517" t="s">
        <v>12</v>
      </c>
      <c r="C6517" t="s">
        <v>32</v>
      </c>
      <c r="D6517" t="s">
        <v>33</v>
      </c>
      <c r="E6517" t="s">
        <v>92</v>
      </c>
      <c r="F6517" t="s">
        <v>91</v>
      </c>
      <c r="G6517" s="35">
        <v>0</v>
      </c>
    </row>
    <row r="6518" spans="1:7" x14ac:dyDescent="0.35">
      <c r="A6518">
        <v>2020</v>
      </c>
      <c r="B6518" t="s">
        <v>12</v>
      </c>
      <c r="C6518" t="s">
        <v>34</v>
      </c>
      <c r="D6518" t="s">
        <v>35</v>
      </c>
      <c r="E6518" t="s">
        <v>92</v>
      </c>
      <c r="F6518" t="s">
        <v>91</v>
      </c>
      <c r="G6518" s="35">
        <v>0</v>
      </c>
    </row>
    <row r="6519" spans="1:7" x14ac:dyDescent="0.35">
      <c r="A6519">
        <v>2020</v>
      </c>
      <c r="B6519" t="s">
        <v>12</v>
      </c>
      <c r="C6519" t="s">
        <v>36</v>
      </c>
      <c r="D6519" t="s">
        <v>37</v>
      </c>
      <c r="E6519" t="s">
        <v>92</v>
      </c>
      <c r="F6519" t="s">
        <v>91</v>
      </c>
      <c r="G6519" s="35">
        <v>8440</v>
      </c>
    </row>
    <row r="6520" spans="1:7" x14ac:dyDescent="0.35">
      <c r="A6520">
        <v>2020</v>
      </c>
      <c r="B6520" t="s">
        <v>12</v>
      </c>
      <c r="C6520" t="s">
        <v>38</v>
      </c>
      <c r="D6520" t="s">
        <v>39</v>
      </c>
      <c r="E6520" t="s">
        <v>92</v>
      </c>
      <c r="F6520" t="s">
        <v>91</v>
      </c>
      <c r="G6520" s="35">
        <v>0</v>
      </c>
    </row>
    <row r="6521" spans="1:7" x14ac:dyDescent="0.35">
      <c r="A6521">
        <v>2020</v>
      </c>
      <c r="B6521" t="s">
        <v>12</v>
      </c>
      <c r="C6521" t="s">
        <v>40</v>
      </c>
      <c r="D6521" t="s">
        <v>41</v>
      </c>
      <c r="E6521" t="s">
        <v>92</v>
      </c>
      <c r="F6521" t="s">
        <v>91</v>
      </c>
      <c r="G6521" s="35">
        <v>0</v>
      </c>
    </row>
    <row r="6522" spans="1:7" x14ac:dyDescent="0.35">
      <c r="A6522">
        <v>2020</v>
      </c>
      <c r="B6522" t="s">
        <v>12</v>
      </c>
      <c r="C6522" t="s">
        <v>44</v>
      </c>
      <c r="D6522" t="s">
        <v>45</v>
      </c>
      <c r="E6522" t="s">
        <v>92</v>
      </c>
      <c r="F6522" t="s">
        <v>91</v>
      </c>
      <c r="G6522" s="35">
        <v>0</v>
      </c>
    </row>
    <row r="6523" spans="1:7" x14ac:dyDescent="0.35">
      <c r="A6523">
        <v>2020</v>
      </c>
      <c r="B6523" t="s">
        <v>7</v>
      </c>
      <c r="C6523" t="s">
        <v>46</v>
      </c>
      <c r="D6523" t="s">
        <v>47</v>
      </c>
      <c r="E6523" t="s">
        <v>92</v>
      </c>
      <c r="F6523" t="s">
        <v>91</v>
      </c>
      <c r="G6523" s="35">
        <v>2118</v>
      </c>
    </row>
    <row r="6524" spans="1:7" x14ac:dyDescent="0.35">
      <c r="A6524">
        <v>2020</v>
      </c>
      <c r="B6524" t="s">
        <v>48</v>
      </c>
      <c r="C6524" t="s">
        <v>49</v>
      </c>
      <c r="D6524" t="s">
        <v>50</v>
      </c>
      <c r="E6524" t="s">
        <v>92</v>
      </c>
      <c r="F6524" t="s">
        <v>91</v>
      </c>
      <c r="G6524" s="35">
        <v>0</v>
      </c>
    </row>
    <row r="6525" spans="1:7" x14ac:dyDescent="0.35">
      <c r="A6525">
        <v>2020</v>
      </c>
      <c r="B6525" t="s">
        <v>53</v>
      </c>
      <c r="C6525" t="s">
        <v>54</v>
      </c>
      <c r="D6525" t="s">
        <v>55</v>
      </c>
      <c r="E6525" t="s">
        <v>92</v>
      </c>
      <c r="F6525" t="s">
        <v>91</v>
      </c>
      <c r="G6525" s="35">
        <v>330</v>
      </c>
    </row>
    <row r="6526" spans="1:7" x14ac:dyDescent="0.35">
      <c r="A6526">
        <v>2020</v>
      </c>
      <c r="B6526" t="s">
        <v>53</v>
      </c>
      <c r="C6526" t="s">
        <v>88</v>
      </c>
      <c r="D6526" t="s">
        <v>89</v>
      </c>
      <c r="E6526" t="s">
        <v>92</v>
      </c>
      <c r="F6526" t="s">
        <v>91</v>
      </c>
      <c r="G6526" s="35">
        <v>0</v>
      </c>
    </row>
    <row r="6527" spans="1:7" x14ac:dyDescent="0.35">
      <c r="A6527">
        <v>2020</v>
      </c>
      <c r="B6527" t="s">
        <v>48</v>
      </c>
      <c r="C6527" t="s">
        <v>56</v>
      </c>
      <c r="D6527" t="s">
        <v>57</v>
      </c>
      <c r="E6527" t="s">
        <v>92</v>
      </c>
      <c r="F6527" t="s">
        <v>91</v>
      </c>
      <c r="G6527" s="35">
        <v>0</v>
      </c>
    </row>
    <row r="6528" spans="1:7" x14ac:dyDescent="0.35">
      <c r="A6528">
        <v>2020</v>
      </c>
      <c r="B6528" t="s">
        <v>48</v>
      </c>
      <c r="C6528" t="s">
        <v>60</v>
      </c>
      <c r="D6528" t="s">
        <v>61</v>
      </c>
      <c r="E6528" t="s">
        <v>92</v>
      </c>
      <c r="F6528" t="s">
        <v>91</v>
      </c>
      <c r="G6528" s="35">
        <v>5880</v>
      </c>
    </row>
    <row r="6529" spans="1:7" x14ac:dyDescent="0.35">
      <c r="A6529">
        <v>2020</v>
      </c>
      <c r="B6529" t="s">
        <v>53</v>
      </c>
      <c r="C6529" t="s">
        <v>58</v>
      </c>
      <c r="D6529" t="s">
        <v>59</v>
      </c>
      <c r="E6529" t="s">
        <v>92</v>
      </c>
      <c r="F6529" t="s">
        <v>91</v>
      </c>
      <c r="G6529" s="35">
        <v>2455</v>
      </c>
    </row>
    <row r="6530" spans="1:7" x14ac:dyDescent="0.35">
      <c r="A6530">
        <v>2020</v>
      </c>
      <c r="B6530" t="s">
        <v>12</v>
      </c>
      <c r="C6530" t="s">
        <v>42</v>
      </c>
      <c r="D6530" t="s">
        <v>43</v>
      </c>
      <c r="E6530" t="s">
        <v>92</v>
      </c>
      <c r="F6530" t="s">
        <v>91</v>
      </c>
      <c r="G6530" s="35">
        <v>5807</v>
      </c>
    </row>
    <row r="6531" spans="1:7" x14ac:dyDescent="0.35">
      <c r="A6531">
        <v>2020</v>
      </c>
      <c r="B6531" t="s">
        <v>53</v>
      </c>
      <c r="C6531" t="s">
        <v>99</v>
      </c>
      <c r="D6531" t="s">
        <v>100</v>
      </c>
      <c r="E6531" t="s">
        <v>92</v>
      </c>
      <c r="F6531" t="s">
        <v>91</v>
      </c>
      <c r="G6531" s="35">
        <v>0</v>
      </c>
    </row>
    <row r="6532" spans="1:7" x14ac:dyDescent="0.35">
      <c r="A6532">
        <v>2020</v>
      </c>
      <c r="B6532" t="s">
        <v>15</v>
      </c>
      <c r="C6532" t="s">
        <v>51</v>
      </c>
      <c r="D6532" t="s">
        <v>52</v>
      </c>
      <c r="E6532" t="s">
        <v>93</v>
      </c>
      <c r="F6532" t="s">
        <v>94</v>
      </c>
      <c r="G6532" s="35">
        <v>21497</v>
      </c>
    </row>
    <row r="6533" spans="1:7" x14ac:dyDescent="0.35">
      <c r="A6533">
        <v>2020</v>
      </c>
      <c r="B6533" t="s">
        <v>7</v>
      </c>
      <c r="C6533" t="s">
        <v>8</v>
      </c>
      <c r="D6533" t="s">
        <v>9</v>
      </c>
      <c r="E6533" t="s">
        <v>93</v>
      </c>
      <c r="F6533" t="s">
        <v>94</v>
      </c>
      <c r="G6533" s="35">
        <v>117982</v>
      </c>
    </row>
    <row r="6534" spans="1:7" x14ac:dyDescent="0.35">
      <c r="A6534">
        <v>2020</v>
      </c>
      <c r="B6534" t="s">
        <v>12</v>
      </c>
      <c r="C6534" t="s">
        <v>13</v>
      </c>
      <c r="D6534" t="s">
        <v>14</v>
      </c>
      <c r="E6534" t="s">
        <v>93</v>
      </c>
      <c r="F6534" t="s">
        <v>94</v>
      </c>
      <c r="G6534" s="35">
        <v>41563</v>
      </c>
    </row>
    <row r="6535" spans="1:7" x14ac:dyDescent="0.35">
      <c r="A6535">
        <v>2020</v>
      </c>
      <c r="B6535" t="s">
        <v>48</v>
      </c>
      <c r="C6535" t="s">
        <v>62</v>
      </c>
      <c r="D6535" t="s">
        <v>63</v>
      </c>
      <c r="E6535" t="s">
        <v>93</v>
      </c>
      <c r="F6535" t="s">
        <v>94</v>
      </c>
      <c r="G6535" s="35">
        <v>2069</v>
      </c>
    </row>
    <row r="6536" spans="1:7" x14ac:dyDescent="0.35">
      <c r="A6536">
        <v>2020</v>
      </c>
      <c r="B6536" t="s">
        <v>64</v>
      </c>
      <c r="C6536" t="s">
        <v>65</v>
      </c>
      <c r="D6536" t="s">
        <v>66</v>
      </c>
      <c r="E6536" t="s">
        <v>93</v>
      </c>
      <c r="F6536" t="s">
        <v>94</v>
      </c>
      <c r="G6536" s="35">
        <v>870</v>
      </c>
    </row>
    <row r="6537" spans="1:7" x14ac:dyDescent="0.35">
      <c r="A6537">
        <v>2020</v>
      </c>
      <c r="B6537" t="s">
        <v>64</v>
      </c>
      <c r="C6537" t="s">
        <v>67</v>
      </c>
      <c r="D6537" t="s">
        <v>68</v>
      </c>
      <c r="E6537" t="s">
        <v>93</v>
      </c>
      <c r="F6537" t="s">
        <v>94</v>
      </c>
      <c r="G6537" s="35">
        <v>40901</v>
      </c>
    </row>
    <row r="6538" spans="1:7" x14ac:dyDescent="0.35">
      <c r="A6538">
        <v>2020</v>
      </c>
      <c r="B6538" t="s">
        <v>64</v>
      </c>
      <c r="C6538" t="s">
        <v>69</v>
      </c>
      <c r="D6538" t="s">
        <v>70</v>
      </c>
      <c r="E6538" t="s">
        <v>93</v>
      </c>
      <c r="F6538" t="s">
        <v>94</v>
      </c>
      <c r="G6538" s="35">
        <v>500</v>
      </c>
    </row>
    <row r="6539" spans="1:7" x14ac:dyDescent="0.35">
      <c r="A6539">
        <v>2020</v>
      </c>
      <c r="B6539" t="s">
        <v>64</v>
      </c>
      <c r="C6539" t="s">
        <v>71</v>
      </c>
      <c r="D6539" t="s">
        <v>72</v>
      </c>
      <c r="E6539" t="s">
        <v>93</v>
      </c>
      <c r="F6539" t="s">
        <v>94</v>
      </c>
      <c r="G6539" s="35">
        <v>3121</v>
      </c>
    </row>
    <row r="6540" spans="1:7" x14ac:dyDescent="0.35">
      <c r="A6540">
        <v>2020</v>
      </c>
      <c r="B6540" t="s">
        <v>64</v>
      </c>
      <c r="C6540" t="s">
        <v>73</v>
      </c>
      <c r="D6540" t="s">
        <v>74</v>
      </c>
      <c r="E6540" t="s">
        <v>93</v>
      </c>
      <c r="F6540" t="s">
        <v>94</v>
      </c>
      <c r="G6540" s="35">
        <v>52867</v>
      </c>
    </row>
    <row r="6541" spans="1:7" x14ac:dyDescent="0.35">
      <c r="A6541">
        <v>2020</v>
      </c>
      <c r="B6541" t="s">
        <v>64</v>
      </c>
      <c r="C6541" t="s">
        <v>75</v>
      </c>
      <c r="D6541" t="s">
        <v>76</v>
      </c>
      <c r="E6541" t="s">
        <v>93</v>
      </c>
      <c r="F6541" t="s">
        <v>94</v>
      </c>
      <c r="G6541" s="35">
        <v>71940</v>
      </c>
    </row>
    <row r="6542" spans="1:7" x14ac:dyDescent="0.35">
      <c r="A6542">
        <v>2020</v>
      </c>
      <c r="B6542" t="s">
        <v>53</v>
      </c>
      <c r="C6542" t="s">
        <v>77</v>
      </c>
      <c r="D6542" t="s">
        <v>78</v>
      </c>
      <c r="E6542" t="s">
        <v>93</v>
      </c>
      <c r="F6542" t="s">
        <v>94</v>
      </c>
      <c r="G6542" s="35">
        <v>21973</v>
      </c>
    </row>
    <row r="6543" spans="1:7" x14ac:dyDescent="0.35">
      <c r="A6543">
        <v>2020</v>
      </c>
      <c r="B6543" t="s">
        <v>15</v>
      </c>
      <c r="C6543" t="s">
        <v>79</v>
      </c>
      <c r="D6543" t="s">
        <v>80</v>
      </c>
      <c r="E6543" t="s">
        <v>93</v>
      </c>
      <c r="F6543" t="s">
        <v>94</v>
      </c>
      <c r="G6543" s="35">
        <v>12941</v>
      </c>
    </row>
    <row r="6544" spans="1:7" x14ac:dyDescent="0.35">
      <c r="A6544">
        <v>2020</v>
      </c>
      <c r="B6544" t="s">
        <v>15</v>
      </c>
      <c r="C6544" t="s">
        <v>81</v>
      </c>
      <c r="D6544" t="s">
        <v>82</v>
      </c>
      <c r="E6544" t="s">
        <v>93</v>
      </c>
      <c r="F6544" t="s">
        <v>94</v>
      </c>
      <c r="G6544" s="35">
        <v>35759</v>
      </c>
    </row>
    <row r="6545" spans="1:7" x14ac:dyDescent="0.35">
      <c r="A6545">
        <v>2020</v>
      </c>
      <c r="B6545" t="s">
        <v>15</v>
      </c>
      <c r="C6545" t="s">
        <v>83</v>
      </c>
      <c r="D6545" t="s">
        <v>84</v>
      </c>
      <c r="E6545" t="s">
        <v>93</v>
      </c>
      <c r="F6545" t="s">
        <v>94</v>
      </c>
      <c r="G6545" s="35">
        <v>2557</v>
      </c>
    </row>
    <row r="6546" spans="1:7" x14ac:dyDescent="0.35">
      <c r="A6546">
        <v>2020</v>
      </c>
      <c r="B6546" t="s">
        <v>15</v>
      </c>
      <c r="C6546" t="s">
        <v>16</v>
      </c>
      <c r="D6546" t="s">
        <v>17</v>
      </c>
      <c r="E6546" t="s">
        <v>93</v>
      </c>
      <c r="F6546" t="s">
        <v>94</v>
      </c>
      <c r="G6546" s="35">
        <v>17002</v>
      </c>
    </row>
    <row r="6547" spans="1:7" x14ac:dyDescent="0.35">
      <c r="A6547">
        <v>2020</v>
      </c>
      <c r="B6547" t="s">
        <v>15</v>
      </c>
      <c r="C6547" t="s">
        <v>18</v>
      </c>
      <c r="D6547" t="s">
        <v>19</v>
      </c>
      <c r="E6547" t="s">
        <v>93</v>
      </c>
      <c r="F6547" t="s">
        <v>94</v>
      </c>
      <c r="G6547" s="35">
        <v>25849</v>
      </c>
    </row>
    <row r="6548" spans="1:7" x14ac:dyDescent="0.35">
      <c r="A6548">
        <v>2020</v>
      </c>
      <c r="B6548" t="s">
        <v>7</v>
      </c>
      <c r="C6548" t="s">
        <v>20</v>
      </c>
      <c r="D6548" t="s">
        <v>21</v>
      </c>
      <c r="E6548" t="s">
        <v>93</v>
      </c>
      <c r="F6548" t="s">
        <v>94</v>
      </c>
      <c r="G6548" s="35">
        <v>6128</v>
      </c>
    </row>
    <row r="6549" spans="1:7" x14ac:dyDescent="0.35">
      <c r="A6549">
        <v>2020</v>
      </c>
      <c r="B6549" t="s">
        <v>7</v>
      </c>
      <c r="C6549" t="s">
        <v>22</v>
      </c>
      <c r="D6549" t="s">
        <v>23</v>
      </c>
      <c r="E6549" t="s">
        <v>93</v>
      </c>
      <c r="F6549" t="s">
        <v>94</v>
      </c>
      <c r="G6549" s="35">
        <v>17730</v>
      </c>
    </row>
    <row r="6550" spans="1:7" x14ac:dyDescent="0.35">
      <c r="A6550">
        <v>2020</v>
      </c>
      <c r="B6550" t="s">
        <v>7</v>
      </c>
      <c r="C6550" t="s">
        <v>24</v>
      </c>
      <c r="D6550" t="s">
        <v>25</v>
      </c>
      <c r="E6550" t="s">
        <v>93</v>
      </c>
      <c r="F6550" t="s">
        <v>94</v>
      </c>
      <c r="G6550" s="35">
        <v>14950</v>
      </c>
    </row>
    <row r="6551" spans="1:7" x14ac:dyDescent="0.35">
      <c r="A6551">
        <v>2020</v>
      </c>
      <c r="B6551" t="s">
        <v>7</v>
      </c>
      <c r="C6551" t="s">
        <v>26</v>
      </c>
      <c r="D6551" t="s">
        <v>27</v>
      </c>
      <c r="E6551" t="s">
        <v>93</v>
      </c>
      <c r="F6551" t="s">
        <v>94</v>
      </c>
      <c r="G6551" s="35">
        <v>38996</v>
      </c>
    </row>
    <row r="6552" spans="1:7" x14ac:dyDescent="0.35">
      <c r="A6552">
        <v>2020</v>
      </c>
      <c r="B6552" t="s">
        <v>12</v>
      </c>
      <c r="C6552" t="s">
        <v>28</v>
      </c>
      <c r="D6552" t="s">
        <v>29</v>
      </c>
      <c r="E6552" t="s">
        <v>93</v>
      </c>
      <c r="F6552" t="s">
        <v>94</v>
      </c>
      <c r="G6552" s="35">
        <v>24229</v>
      </c>
    </row>
    <row r="6553" spans="1:7" x14ac:dyDescent="0.35">
      <c r="A6553">
        <v>2020</v>
      </c>
      <c r="B6553" t="s">
        <v>12</v>
      </c>
      <c r="C6553" t="s">
        <v>30</v>
      </c>
      <c r="D6553" t="s">
        <v>31</v>
      </c>
      <c r="E6553" t="s">
        <v>93</v>
      </c>
      <c r="F6553" t="s">
        <v>94</v>
      </c>
      <c r="G6553" s="35">
        <v>3594</v>
      </c>
    </row>
    <row r="6554" spans="1:7" x14ac:dyDescent="0.35">
      <c r="A6554">
        <v>2020</v>
      </c>
      <c r="B6554" t="s">
        <v>12</v>
      </c>
      <c r="C6554" t="s">
        <v>32</v>
      </c>
      <c r="D6554" t="s">
        <v>33</v>
      </c>
      <c r="E6554" t="s">
        <v>93</v>
      </c>
      <c r="F6554" t="s">
        <v>94</v>
      </c>
      <c r="G6554" s="35">
        <v>11716</v>
      </c>
    </row>
    <row r="6555" spans="1:7" x14ac:dyDescent="0.35">
      <c r="A6555">
        <v>2020</v>
      </c>
      <c r="B6555" t="s">
        <v>12</v>
      </c>
      <c r="C6555" t="s">
        <v>34</v>
      </c>
      <c r="D6555" t="s">
        <v>35</v>
      </c>
      <c r="E6555" t="s">
        <v>93</v>
      </c>
      <c r="F6555" t="s">
        <v>94</v>
      </c>
      <c r="G6555" s="35">
        <v>20568</v>
      </c>
    </row>
    <row r="6556" spans="1:7" x14ac:dyDescent="0.35">
      <c r="A6556">
        <v>2020</v>
      </c>
      <c r="B6556" t="s">
        <v>12</v>
      </c>
      <c r="C6556" t="s">
        <v>36</v>
      </c>
      <c r="D6556" t="s">
        <v>37</v>
      </c>
      <c r="E6556" t="s">
        <v>93</v>
      </c>
      <c r="F6556" t="s">
        <v>94</v>
      </c>
      <c r="G6556" s="35">
        <v>17267</v>
      </c>
    </row>
    <row r="6557" spans="1:7" x14ac:dyDescent="0.35">
      <c r="A6557">
        <v>2020</v>
      </c>
      <c r="B6557" t="s">
        <v>12</v>
      </c>
      <c r="C6557" t="s">
        <v>38</v>
      </c>
      <c r="D6557" t="s">
        <v>39</v>
      </c>
      <c r="E6557" t="s">
        <v>93</v>
      </c>
      <c r="F6557" t="s">
        <v>94</v>
      </c>
      <c r="G6557" s="35">
        <v>25337</v>
      </c>
    </row>
    <row r="6558" spans="1:7" x14ac:dyDescent="0.35">
      <c r="A6558">
        <v>2020</v>
      </c>
      <c r="B6558" t="s">
        <v>12</v>
      </c>
      <c r="C6558" t="s">
        <v>40</v>
      </c>
      <c r="D6558" t="s">
        <v>41</v>
      </c>
      <c r="E6558" t="s">
        <v>93</v>
      </c>
      <c r="F6558" t="s">
        <v>94</v>
      </c>
      <c r="G6558" s="35">
        <v>137</v>
      </c>
    </row>
    <row r="6559" spans="1:7" x14ac:dyDescent="0.35">
      <c r="A6559">
        <v>2020</v>
      </c>
      <c r="B6559" t="s">
        <v>12</v>
      </c>
      <c r="C6559" t="s">
        <v>44</v>
      </c>
      <c r="D6559" t="s">
        <v>45</v>
      </c>
      <c r="E6559" t="s">
        <v>93</v>
      </c>
      <c r="F6559" t="s">
        <v>94</v>
      </c>
      <c r="G6559" s="35">
        <v>0</v>
      </c>
    </row>
    <row r="6560" spans="1:7" x14ac:dyDescent="0.35">
      <c r="A6560">
        <v>2020</v>
      </c>
      <c r="B6560" t="s">
        <v>7</v>
      </c>
      <c r="C6560" t="s">
        <v>46</v>
      </c>
      <c r="D6560" t="s">
        <v>47</v>
      </c>
      <c r="E6560" t="s">
        <v>93</v>
      </c>
      <c r="F6560" t="s">
        <v>94</v>
      </c>
      <c r="G6560" s="35">
        <v>25363</v>
      </c>
    </row>
    <row r="6561" spans="1:7" x14ac:dyDescent="0.35">
      <c r="A6561">
        <v>2020</v>
      </c>
      <c r="B6561" t="s">
        <v>48</v>
      </c>
      <c r="C6561" t="s">
        <v>49</v>
      </c>
      <c r="D6561" t="s">
        <v>50</v>
      </c>
      <c r="E6561" t="s">
        <v>93</v>
      </c>
      <c r="F6561" t="s">
        <v>94</v>
      </c>
      <c r="G6561" s="35">
        <v>25403</v>
      </c>
    </row>
    <row r="6562" spans="1:7" x14ac:dyDescent="0.35">
      <c r="A6562">
        <v>2020</v>
      </c>
      <c r="B6562" t="s">
        <v>53</v>
      </c>
      <c r="C6562" t="s">
        <v>54</v>
      </c>
      <c r="D6562" t="s">
        <v>55</v>
      </c>
      <c r="E6562" t="s">
        <v>93</v>
      </c>
      <c r="F6562" t="s">
        <v>94</v>
      </c>
      <c r="G6562" s="35">
        <v>19799</v>
      </c>
    </row>
    <row r="6563" spans="1:7" x14ac:dyDescent="0.35">
      <c r="A6563">
        <v>2020</v>
      </c>
      <c r="B6563" t="s">
        <v>53</v>
      </c>
      <c r="C6563" t="s">
        <v>88</v>
      </c>
      <c r="D6563" t="s">
        <v>89</v>
      </c>
      <c r="E6563" t="s">
        <v>93</v>
      </c>
      <c r="F6563" t="s">
        <v>94</v>
      </c>
      <c r="G6563" s="35">
        <v>868</v>
      </c>
    </row>
    <row r="6564" spans="1:7" x14ac:dyDescent="0.35">
      <c r="A6564">
        <v>2020</v>
      </c>
      <c r="B6564" t="s">
        <v>48</v>
      </c>
      <c r="C6564" t="s">
        <v>56</v>
      </c>
      <c r="D6564" t="s">
        <v>57</v>
      </c>
      <c r="E6564" t="s">
        <v>93</v>
      </c>
      <c r="F6564" t="s">
        <v>94</v>
      </c>
      <c r="G6564" s="35">
        <v>91</v>
      </c>
    </row>
    <row r="6565" spans="1:7" x14ac:dyDescent="0.35">
      <c r="A6565">
        <v>2020</v>
      </c>
      <c r="B6565" t="s">
        <v>48</v>
      </c>
      <c r="C6565" t="s">
        <v>60</v>
      </c>
      <c r="D6565" t="s">
        <v>61</v>
      </c>
      <c r="E6565" t="s">
        <v>93</v>
      </c>
      <c r="F6565" t="s">
        <v>94</v>
      </c>
      <c r="G6565" s="35">
        <v>13862</v>
      </c>
    </row>
    <row r="6566" spans="1:7" x14ac:dyDescent="0.35">
      <c r="A6566">
        <v>2020</v>
      </c>
      <c r="B6566" t="s">
        <v>53</v>
      </c>
      <c r="C6566" t="s">
        <v>58</v>
      </c>
      <c r="D6566" t="s">
        <v>59</v>
      </c>
      <c r="E6566" t="s">
        <v>93</v>
      </c>
      <c r="F6566" t="s">
        <v>94</v>
      </c>
      <c r="G6566" s="35">
        <v>74766</v>
      </c>
    </row>
    <row r="6567" spans="1:7" x14ac:dyDescent="0.35">
      <c r="A6567">
        <v>2020</v>
      </c>
      <c r="B6567" t="s">
        <v>12</v>
      </c>
      <c r="C6567" t="s">
        <v>42</v>
      </c>
      <c r="D6567" t="s">
        <v>43</v>
      </c>
      <c r="E6567" t="s">
        <v>93</v>
      </c>
      <c r="F6567" t="s">
        <v>94</v>
      </c>
      <c r="G6567" s="35">
        <v>11201</v>
      </c>
    </row>
    <row r="6568" spans="1:7" x14ac:dyDescent="0.35">
      <c r="A6568">
        <v>2020</v>
      </c>
      <c r="B6568" t="s">
        <v>53</v>
      </c>
      <c r="C6568" t="s">
        <v>99</v>
      </c>
      <c r="D6568" t="s">
        <v>100</v>
      </c>
      <c r="E6568" t="s">
        <v>93</v>
      </c>
      <c r="F6568" t="s">
        <v>94</v>
      </c>
      <c r="G6568" s="35">
        <v>15078</v>
      </c>
    </row>
    <row r="6569" spans="1:7" x14ac:dyDescent="0.35">
      <c r="A6569">
        <v>2020</v>
      </c>
      <c r="B6569" t="s">
        <v>53</v>
      </c>
      <c r="C6569" t="s">
        <v>95</v>
      </c>
      <c r="D6569" t="s">
        <v>96</v>
      </c>
      <c r="E6569" t="s">
        <v>93</v>
      </c>
      <c r="F6569" t="s">
        <v>94</v>
      </c>
      <c r="G6569" s="35">
        <v>142</v>
      </c>
    </row>
    <row r="6570" spans="1:7" x14ac:dyDescent="0.35">
      <c r="A6570">
        <v>2021</v>
      </c>
      <c r="B6570" t="s">
        <v>15</v>
      </c>
      <c r="C6570" t="s">
        <v>51</v>
      </c>
      <c r="D6570" t="s">
        <v>52</v>
      </c>
      <c r="E6570" t="s">
        <v>10</v>
      </c>
      <c r="F6570" t="s">
        <v>11</v>
      </c>
      <c r="G6570" s="35">
        <v>89</v>
      </c>
    </row>
    <row r="6571" spans="1:7" x14ac:dyDescent="0.35">
      <c r="A6571">
        <v>2021</v>
      </c>
      <c r="B6571" t="s">
        <v>7</v>
      </c>
      <c r="C6571" t="s">
        <v>8</v>
      </c>
      <c r="D6571" t="s">
        <v>9</v>
      </c>
      <c r="E6571" t="s">
        <v>10</v>
      </c>
      <c r="F6571" t="s">
        <v>11</v>
      </c>
      <c r="G6571" s="35">
        <v>1348</v>
      </c>
    </row>
    <row r="6572" spans="1:7" x14ac:dyDescent="0.35">
      <c r="A6572">
        <v>2021</v>
      </c>
      <c r="B6572" t="s">
        <v>12</v>
      </c>
      <c r="C6572" t="s">
        <v>13</v>
      </c>
      <c r="D6572" t="s">
        <v>14</v>
      </c>
      <c r="E6572" t="s">
        <v>10</v>
      </c>
      <c r="F6572" t="s">
        <v>11</v>
      </c>
      <c r="G6572" s="35">
        <v>709</v>
      </c>
    </row>
    <row r="6573" spans="1:7" x14ac:dyDescent="0.35">
      <c r="A6573">
        <v>2021</v>
      </c>
      <c r="B6573" t="s">
        <v>48</v>
      </c>
      <c r="C6573" t="s">
        <v>62</v>
      </c>
      <c r="D6573" t="s">
        <v>63</v>
      </c>
      <c r="E6573" t="s">
        <v>10</v>
      </c>
      <c r="F6573" t="s">
        <v>11</v>
      </c>
      <c r="G6573" s="35">
        <v>106</v>
      </c>
    </row>
    <row r="6574" spans="1:7" x14ac:dyDescent="0.35">
      <c r="A6574">
        <v>2021</v>
      </c>
      <c r="B6574" t="s">
        <v>64</v>
      </c>
      <c r="C6574" t="s">
        <v>65</v>
      </c>
      <c r="D6574" t="s">
        <v>66</v>
      </c>
      <c r="E6574" t="s">
        <v>10</v>
      </c>
      <c r="F6574" t="s">
        <v>11</v>
      </c>
      <c r="G6574" s="35">
        <v>12</v>
      </c>
    </row>
    <row r="6575" spans="1:7" x14ac:dyDescent="0.35">
      <c r="A6575">
        <v>2021</v>
      </c>
      <c r="B6575" t="s">
        <v>64</v>
      </c>
      <c r="C6575" t="s">
        <v>67</v>
      </c>
      <c r="D6575" t="s">
        <v>68</v>
      </c>
      <c r="E6575" t="s">
        <v>10</v>
      </c>
      <c r="F6575" t="s">
        <v>11</v>
      </c>
      <c r="G6575" s="35">
        <v>19</v>
      </c>
    </row>
    <row r="6576" spans="1:7" x14ac:dyDescent="0.35">
      <c r="A6576">
        <v>2021</v>
      </c>
      <c r="B6576" t="s">
        <v>64</v>
      </c>
      <c r="C6576" t="s">
        <v>69</v>
      </c>
      <c r="D6576" t="s">
        <v>70</v>
      </c>
      <c r="E6576" t="s">
        <v>10</v>
      </c>
      <c r="F6576" t="s">
        <v>11</v>
      </c>
      <c r="G6576" s="35">
        <v>0</v>
      </c>
    </row>
    <row r="6577" spans="1:7" x14ac:dyDescent="0.35">
      <c r="A6577">
        <v>2021</v>
      </c>
      <c r="B6577" t="s">
        <v>64</v>
      </c>
      <c r="C6577" t="s">
        <v>71</v>
      </c>
      <c r="D6577" t="s">
        <v>72</v>
      </c>
      <c r="E6577" t="s">
        <v>10</v>
      </c>
      <c r="F6577" t="s">
        <v>11</v>
      </c>
      <c r="G6577" s="35">
        <v>0</v>
      </c>
    </row>
    <row r="6578" spans="1:7" x14ac:dyDescent="0.35">
      <c r="A6578">
        <v>2021</v>
      </c>
      <c r="B6578" t="s">
        <v>64</v>
      </c>
      <c r="C6578" t="s">
        <v>73</v>
      </c>
      <c r="D6578" t="s">
        <v>74</v>
      </c>
      <c r="E6578" t="s">
        <v>10</v>
      </c>
      <c r="F6578" t="s">
        <v>11</v>
      </c>
      <c r="G6578" s="35">
        <v>498</v>
      </c>
    </row>
    <row r="6579" spans="1:7" x14ac:dyDescent="0.35">
      <c r="A6579">
        <v>2021</v>
      </c>
      <c r="B6579" t="s">
        <v>64</v>
      </c>
      <c r="C6579" t="s">
        <v>75</v>
      </c>
      <c r="D6579" t="s">
        <v>76</v>
      </c>
      <c r="E6579" t="s">
        <v>10</v>
      </c>
      <c r="F6579" t="s">
        <v>11</v>
      </c>
      <c r="G6579" s="35">
        <v>178</v>
      </c>
    </row>
    <row r="6580" spans="1:7" x14ac:dyDescent="0.35">
      <c r="A6580">
        <v>2021</v>
      </c>
      <c r="B6580" t="s">
        <v>53</v>
      </c>
      <c r="C6580" t="s">
        <v>77</v>
      </c>
      <c r="D6580" t="s">
        <v>78</v>
      </c>
      <c r="E6580" t="s">
        <v>10</v>
      </c>
      <c r="F6580" t="s">
        <v>11</v>
      </c>
      <c r="G6580" s="35">
        <v>122</v>
      </c>
    </row>
    <row r="6581" spans="1:7" x14ac:dyDescent="0.35">
      <c r="A6581">
        <v>2021</v>
      </c>
      <c r="B6581" t="s">
        <v>15</v>
      </c>
      <c r="C6581" t="s">
        <v>79</v>
      </c>
      <c r="D6581" t="s">
        <v>80</v>
      </c>
      <c r="E6581" t="s">
        <v>10</v>
      </c>
      <c r="F6581" t="s">
        <v>11</v>
      </c>
      <c r="G6581" s="35">
        <v>131</v>
      </c>
    </row>
    <row r="6582" spans="1:7" x14ac:dyDescent="0.35">
      <c r="A6582">
        <v>2021</v>
      </c>
      <c r="B6582" t="s">
        <v>15</v>
      </c>
      <c r="C6582" t="s">
        <v>81</v>
      </c>
      <c r="D6582" t="s">
        <v>82</v>
      </c>
      <c r="E6582" t="s">
        <v>10</v>
      </c>
      <c r="F6582" t="s">
        <v>11</v>
      </c>
      <c r="G6582" s="35">
        <v>1234</v>
      </c>
    </row>
    <row r="6583" spans="1:7" x14ac:dyDescent="0.35">
      <c r="A6583">
        <v>2021</v>
      </c>
      <c r="B6583" t="s">
        <v>15</v>
      </c>
      <c r="C6583" t="s">
        <v>83</v>
      </c>
      <c r="D6583" t="s">
        <v>84</v>
      </c>
      <c r="E6583" t="s">
        <v>10</v>
      </c>
      <c r="F6583" t="s">
        <v>11</v>
      </c>
      <c r="G6583" s="35">
        <v>248</v>
      </c>
    </row>
    <row r="6584" spans="1:7" x14ac:dyDescent="0.35">
      <c r="A6584">
        <v>2021</v>
      </c>
      <c r="B6584" t="s">
        <v>15</v>
      </c>
      <c r="C6584" t="s">
        <v>16</v>
      </c>
      <c r="D6584" t="s">
        <v>17</v>
      </c>
      <c r="E6584" t="s">
        <v>10</v>
      </c>
      <c r="F6584" t="s">
        <v>11</v>
      </c>
      <c r="G6584" s="35">
        <v>1194</v>
      </c>
    </row>
    <row r="6585" spans="1:7" x14ac:dyDescent="0.35">
      <c r="A6585">
        <v>2021</v>
      </c>
      <c r="B6585" t="s">
        <v>15</v>
      </c>
      <c r="C6585" t="s">
        <v>18</v>
      </c>
      <c r="D6585" t="s">
        <v>19</v>
      </c>
      <c r="E6585" t="s">
        <v>10</v>
      </c>
      <c r="F6585" t="s">
        <v>11</v>
      </c>
      <c r="G6585" s="35">
        <v>1243</v>
      </c>
    </row>
    <row r="6586" spans="1:7" x14ac:dyDescent="0.35">
      <c r="A6586">
        <v>2021</v>
      </c>
      <c r="B6586" t="s">
        <v>7</v>
      </c>
      <c r="C6586" t="s">
        <v>20</v>
      </c>
      <c r="D6586" t="s">
        <v>21</v>
      </c>
      <c r="E6586" t="s">
        <v>10</v>
      </c>
      <c r="F6586" t="s">
        <v>11</v>
      </c>
      <c r="G6586" s="35">
        <v>171</v>
      </c>
    </row>
    <row r="6587" spans="1:7" x14ac:dyDescent="0.35">
      <c r="A6587">
        <v>2021</v>
      </c>
      <c r="B6587" t="s">
        <v>7</v>
      </c>
      <c r="C6587" t="s">
        <v>22</v>
      </c>
      <c r="D6587" t="s">
        <v>23</v>
      </c>
      <c r="E6587" t="s">
        <v>10</v>
      </c>
      <c r="F6587" t="s">
        <v>11</v>
      </c>
      <c r="G6587" s="35">
        <v>1142</v>
      </c>
    </row>
    <row r="6588" spans="1:7" x14ac:dyDescent="0.35">
      <c r="A6588">
        <v>2021</v>
      </c>
      <c r="B6588" t="s">
        <v>7</v>
      </c>
      <c r="C6588" t="s">
        <v>24</v>
      </c>
      <c r="D6588" t="s">
        <v>25</v>
      </c>
      <c r="E6588" t="s">
        <v>10</v>
      </c>
      <c r="F6588" t="s">
        <v>11</v>
      </c>
      <c r="G6588" s="35">
        <v>5047</v>
      </c>
    </row>
    <row r="6589" spans="1:7" x14ac:dyDescent="0.35">
      <c r="A6589">
        <v>2021</v>
      </c>
      <c r="B6589" t="s">
        <v>7</v>
      </c>
      <c r="C6589" t="s">
        <v>26</v>
      </c>
      <c r="D6589" t="s">
        <v>27</v>
      </c>
      <c r="E6589" t="s">
        <v>10</v>
      </c>
      <c r="F6589" t="s">
        <v>11</v>
      </c>
      <c r="G6589" s="35">
        <v>1525</v>
      </c>
    </row>
    <row r="6590" spans="1:7" x14ac:dyDescent="0.35">
      <c r="A6590">
        <v>2021</v>
      </c>
      <c r="B6590" t="s">
        <v>12</v>
      </c>
      <c r="C6590" t="s">
        <v>28</v>
      </c>
      <c r="D6590" t="s">
        <v>29</v>
      </c>
      <c r="E6590" t="s">
        <v>10</v>
      </c>
      <c r="F6590" t="s">
        <v>11</v>
      </c>
      <c r="G6590" s="35">
        <v>952</v>
      </c>
    </row>
    <row r="6591" spans="1:7" x14ac:dyDescent="0.35">
      <c r="A6591">
        <v>2021</v>
      </c>
      <c r="B6591" t="s">
        <v>12</v>
      </c>
      <c r="C6591" t="s">
        <v>30</v>
      </c>
      <c r="D6591" t="s">
        <v>31</v>
      </c>
      <c r="E6591" t="s">
        <v>10</v>
      </c>
      <c r="F6591" t="s">
        <v>11</v>
      </c>
      <c r="G6591" s="35">
        <v>28</v>
      </c>
    </row>
    <row r="6592" spans="1:7" x14ac:dyDescent="0.35">
      <c r="A6592">
        <v>2021</v>
      </c>
      <c r="B6592" t="s">
        <v>12</v>
      </c>
      <c r="C6592" t="s">
        <v>32</v>
      </c>
      <c r="D6592" t="s">
        <v>33</v>
      </c>
      <c r="E6592" t="s">
        <v>10</v>
      </c>
      <c r="F6592" t="s">
        <v>11</v>
      </c>
      <c r="G6592" s="35">
        <v>607</v>
      </c>
    </row>
    <row r="6593" spans="1:7" x14ac:dyDescent="0.35">
      <c r="A6593">
        <v>2021</v>
      </c>
      <c r="B6593" t="s">
        <v>12</v>
      </c>
      <c r="C6593" t="s">
        <v>34</v>
      </c>
      <c r="D6593" t="s">
        <v>35</v>
      </c>
      <c r="E6593" t="s">
        <v>10</v>
      </c>
      <c r="F6593" t="s">
        <v>11</v>
      </c>
      <c r="G6593" s="35">
        <v>746</v>
      </c>
    </row>
    <row r="6594" spans="1:7" x14ac:dyDescent="0.35">
      <c r="A6594">
        <v>2021</v>
      </c>
      <c r="B6594" t="s">
        <v>12</v>
      </c>
      <c r="C6594" t="s">
        <v>36</v>
      </c>
      <c r="D6594" t="s">
        <v>37</v>
      </c>
      <c r="E6594" t="s">
        <v>10</v>
      </c>
      <c r="F6594" t="s">
        <v>11</v>
      </c>
      <c r="G6594" s="35">
        <v>736</v>
      </c>
    </row>
    <row r="6595" spans="1:7" x14ac:dyDescent="0.35">
      <c r="A6595">
        <v>2021</v>
      </c>
      <c r="B6595" t="s">
        <v>12</v>
      </c>
      <c r="C6595" t="s">
        <v>38</v>
      </c>
      <c r="D6595" t="s">
        <v>39</v>
      </c>
      <c r="E6595" t="s">
        <v>10</v>
      </c>
      <c r="F6595" t="s">
        <v>11</v>
      </c>
      <c r="G6595" s="35">
        <v>437</v>
      </c>
    </row>
    <row r="6596" spans="1:7" x14ac:dyDescent="0.35">
      <c r="A6596">
        <v>2021</v>
      </c>
      <c r="B6596" t="s">
        <v>12</v>
      </c>
      <c r="C6596" t="s">
        <v>40</v>
      </c>
      <c r="D6596" t="s">
        <v>41</v>
      </c>
      <c r="E6596" t="s">
        <v>10</v>
      </c>
      <c r="F6596" t="s">
        <v>11</v>
      </c>
      <c r="G6596" s="35">
        <v>0</v>
      </c>
    </row>
    <row r="6597" spans="1:7" x14ac:dyDescent="0.35">
      <c r="A6597">
        <v>2021</v>
      </c>
      <c r="B6597" t="s">
        <v>12</v>
      </c>
      <c r="C6597" t="s">
        <v>44</v>
      </c>
      <c r="D6597" t="s">
        <v>45</v>
      </c>
      <c r="E6597" t="s">
        <v>10</v>
      </c>
      <c r="F6597" t="s">
        <v>11</v>
      </c>
      <c r="G6597" s="35">
        <v>0</v>
      </c>
    </row>
    <row r="6598" spans="1:7" x14ac:dyDescent="0.35">
      <c r="A6598">
        <v>2021</v>
      </c>
      <c r="B6598" t="s">
        <v>7</v>
      </c>
      <c r="C6598" t="s">
        <v>46</v>
      </c>
      <c r="D6598" t="s">
        <v>47</v>
      </c>
      <c r="E6598" t="s">
        <v>10</v>
      </c>
      <c r="F6598" t="s">
        <v>11</v>
      </c>
      <c r="G6598" s="35">
        <v>1374</v>
      </c>
    </row>
    <row r="6599" spans="1:7" x14ac:dyDescent="0.35">
      <c r="A6599">
        <v>2021</v>
      </c>
      <c r="B6599" t="s">
        <v>48</v>
      </c>
      <c r="C6599" t="s">
        <v>49</v>
      </c>
      <c r="D6599" t="s">
        <v>50</v>
      </c>
      <c r="E6599" t="s">
        <v>10</v>
      </c>
      <c r="F6599" t="s">
        <v>11</v>
      </c>
      <c r="G6599" s="35">
        <v>600</v>
      </c>
    </row>
    <row r="6600" spans="1:7" x14ac:dyDescent="0.35">
      <c r="A6600">
        <v>2021</v>
      </c>
      <c r="B6600" t="s">
        <v>53</v>
      </c>
      <c r="C6600" t="s">
        <v>54</v>
      </c>
      <c r="D6600" t="s">
        <v>55</v>
      </c>
      <c r="E6600" t="s">
        <v>10</v>
      </c>
      <c r="F6600" t="s">
        <v>11</v>
      </c>
      <c r="G6600" s="35">
        <v>294</v>
      </c>
    </row>
    <row r="6601" spans="1:7" x14ac:dyDescent="0.35">
      <c r="A6601">
        <v>2021</v>
      </c>
      <c r="B6601" t="s">
        <v>53</v>
      </c>
      <c r="C6601" t="s">
        <v>88</v>
      </c>
      <c r="D6601" t="s">
        <v>89</v>
      </c>
      <c r="E6601" t="s">
        <v>10</v>
      </c>
      <c r="F6601" t="s">
        <v>11</v>
      </c>
      <c r="G6601" s="35">
        <v>0</v>
      </c>
    </row>
    <row r="6602" spans="1:7" x14ac:dyDescent="0.35">
      <c r="A6602">
        <v>2021</v>
      </c>
      <c r="B6602" t="s">
        <v>48</v>
      </c>
      <c r="C6602" t="s">
        <v>56</v>
      </c>
      <c r="D6602" t="s">
        <v>57</v>
      </c>
      <c r="E6602" t="s">
        <v>10</v>
      </c>
      <c r="F6602" t="s">
        <v>11</v>
      </c>
      <c r="G6602" s="35">
        <v>16</v>
      </c>
    </row>
    <row r="6603" spans="1:7" x14ac:dyDescent="0.35">
      <c r="A6603">
        <v>2021</v>
      </c>
      <c r="B6603" t="s">
        <v>48</v>
      </c>
      <c r="C6603" t="s">
        <v>60</v>
      </c>
      <c r="D6603" t="s">
        <v>61</v>
      </c>
      <c r="E6603" t="s">
        <v>10</v>
      </c>
      <c r="F6603" t="s">
        <v>11</v>
      </c>
      <c r="G6603" s="35">
        <v>307</v>
      </c>
    </row>
    <row r="6604" spans="1:7" x14ac:dyDescent="0.35">
      <c r="A6604">
        <v>2021</v>
      </c>
      <c r="B6604" t="s">
        <v>53</v>
      </c>
      <c r="C6604" t="s">
        <v>58</v>
      </c>
      <c r="D6604" t="s">
        <v>59</v>
      </c>
      <c r="E6604" t="s">
        <v>10</v>
      </c>
      <c r="F6604" t="s">
        <v>11</v>
      </c>
      <c r="G6604" s="35">
        <v>600</v>
      </c>
    </row>
    <row r="6605" spans="1:7" x14ac:dyDescent="0.35">
      <c r="A6605">
        <v>2021</v>
      </c>
      <c r="B6605" t="s">
        <v>12</v>
      </c>
      <c r="C6605" t="s">
        <v>42</v>
      </c>
      <c r="D6605" t="s">
        <v>43</v>
      </c>
      <c r="E6605" t="s">
        <v>10</v>
      </c>
      <c r="F6605" t="s">
        <v>11</v>
      </c>
      <c r="G6605" s="35">
        <v>87</v>
      </c>
    </row>
    <row r="6606" spans="1:7" x14ac:dyDescent="0.35">
      <c r="A6606">
        <v>2021</v>
      </c>
      <c r="B6606" t="s">
        <v>53</v>
      </c>
      <c r="C6606" t="s">
        <v>99</v>
      </c>
      <c r="D6606" t="s">
        <v>100</v>
      </c>
      <c r="E6606" t="s">
        <v>10</v>
      </c>
      <c r="F6606" t="s">
        <v>11</v>
      </c>
      <c r="G6606" s="35">
        <v>27</v>
      </c>
    </row>
    <row r="6607" spans="1:7" x14ac:dyDescent="0.35">
      <c r="A6607">
        <v>2021</v>
      </c>
      <c r="B6607" t="s">
        <v>15</v>
      </c>
      <c r="C6607" t="s">
        <v>51</v>
      </c>
      <c r="D6607" t="s">
        <v>52</v>
      </c>
      <c r="E6607" t="s">
        <v>85</v>
      </c>
      <c r="F6607" t="s">
        <v>87</v>
      </c>
      <c r="G6607" s="36">
        <v>88810</v>
      </c>
    </row>
    <row r="6608" spans="1:7" x14ac:dyDescent="0.35">
      <c r="A6608">
        <v>2021</v>
      </c>
      <c r="B6608" t="s">
        <v>7</v>
      </c>
      <c r="C6608" t="s">
        <v>8</v>
      </c>
      <c r="D6608" t="s">
        <v>9</v>
      </c>
      <c r="E6608" t="s">
        <v>85</v>
      </c>
      <c r="F6608" t="s">
        <v>87</v>
      </c>
      <c r="G6608" s="37">
        <v>469497</v>
      </c>
    </row>
    <row r="6609" spans="1:7" x14ac:dyDescent="0.35">
      <c r="A6609">
        <v>2021</v>
      </c>
      <c r="B6609" t="s">
        <v>12</v>
      </c>
      <c r="C6609" t="s">
        <v>13</v>
      </c>
      <c r="D6609" t="s">
        <v>14</v>
      </c>
      <c r="E6609" t="s">
        <v>85</v>
      </c>
      <c r="F6609" t="s">
        <v>87</v>
      </c>
      <c r="G6609" s="37">
        <v>135150</v>
      </c>
    </row>
    <row r="6610" spans="1:7" x14ac:dyDescent="0.35">
      <c r="A6610">
        <v>2021</v>
      </c>
      <c r="B6610" t="s">
        <v>48</v>
      </c>
      <c r="C6610" t="s">
        <v>62</v>
      </c>
      <c r="D6610" t="s">
        <v>63</v>
      </c>
      <c r="E6610" t="s">
        <v>85</v>
      </c>
      <c r="F6610" t="s">
        <v>87</v>
      </c>
      <c r="G6610" s="37">
        <v>5500</v>
      </c>
    </row>
    <row r="6611" spans="1:7" x14ac:dyDescent="0.35">
      <c r="A6611">
        <v>2021</v>
      </c>
      <c r="B6611" t="s">
        <v>64</v>
      </c>
      <c r="C6611" t="s">
        <v>65</v>
      </c>
      <c r="D6611" t="s">
        <v>66</v>
      </c>
      <c r="E6611" t="s">
        <v>85</v>
      </c>
      <c r="F6611" t="s">
        <v>87</v>
      </c>
      <c r="G6611" s="37">
        <v>8000</v>
      </c>
    </row>
    <row r="6612" spans="1:7" x14ac:dyDescent="0.35">
      <c r="A6612">
        <v>2021</v>
      </c>
      <c r="B6612" t="s">
        <v>64</v>
      </c>
      <c r="C6612" t="s">
        <v>67</v>
      </c>
      <c r="D6612" t="s">
        <v>68</v>
      </c>
      <c r="E6612" t="s">
        <v>85</v>
      </c>
      <c r="F6612" t="s">
        <v>87</v>
      </c>
      <c r="G6612" s="37">
        <v>122185</v>
      </c>
    </row>
    <row r="6613" spans="1:7" x14ac:dyDescent="0.35">
      <c r="A6613">
        <v>2021</v>
      </c>
      <c r="B6613" t="s">
        <v>64</v>
      </c>
      <c r="C6613" t="s">
        <v>69</v>
      </c>
      <c r="D6613" t="s">
        <v>70</v>
      </c>
      <c r="E6613" t="s">
        <v>85</v>
      </c>
      <c r="F6613" t="s">
        <v>87</v>
      </c>
      <c r="G6613" s="37">
        <v>4230</v>
      </c>
    </row>
    <row r="6614" spans="1:7" x14ac:dyDescent="0.35">
      <c r="A6614">
        <v>2021</v>
      </c>
      <c r="B6614" t="s">
        <v>64</v>
      </c>
      <c r="C6614" t="s">
        <v>71</v>
      </c>
      <c r="D6614" t="s">
        <v>72</v>
      </c>
      <c r="E6614" t="s">
        <v>85</v>
      </c>
      <c r="F6614" t="s">
        <v>87</v>
      </c>
      <c r="G6614" s="37">
        <v>6800</v>
      </c>
    </row>
    <row r="6615" spans="1:7" x14ac:dyDescent="0.35">
      <c r="A6615">
        <v>2021</v>
      </c>
      <c r="B6615" t="s">
        <v>64</v>
      </c>
      <c r="C6615" t="s">
        <v>73</v>
      </c>
      <c r="D6615" t="s">
        <v>74</v>
      </c>
      <c r="E6615" t="s">
        <v>85</v>
      </c>
      <c r="F6615" t="s">
        <v>87</v>
      </c>
      <c r="G6615" s="37">
        <v>99250</v>
      </c>
    </row>
    <row r="6616" spans="1:7" x14ac:dyDescent="0.35">
      <c r="A6616">
        <v>2021</v>
      </c>
      <c r="B6616" t="s">
        <v>64</v>
      </c>
      <c r="C6616" t="s">
        <v>75</v>
      </c>
      <c r="D6616" t="s">
        <v>76</v>
      </c>
      <c r="E6616" t="s">
        <v>85</v>
      </c>
      <c r="F6616" t="s">
        <v>87</v>
      </c>
      <c r="G6616" s="37">
        <v>255426</v>
      </c>
    </row>
    <row r="6617" spans="1:7" x14ac:dyDescent="0.35">
      <c r="A6617">
        <v>2021</v>
      </c>
      <c r="B6617" t="s">
        <v>53</v>
      </c>
      <c r="C6617" t="s">
        <v>77</v>
      </c>
      <c r="D6617" t="s">
        <v>78</v>
      </c>
      <c r="E6617" t="s">
        <v>85</v>
      </c>
      <c r="F6617" t="s">
        <v>87</v>
      </c>
      <c r="G6617" s="37">
        <v>163782</v>
      </c>
    </row>
    <row r="6618" spans="1:7" x14ac:dyDescent="0.35">
      <c r="A6618">
        <v>2021</v>
      </c>
      <c r="B6618" t="s">
        <v>15</v>
      </c>
      <c r="C6618" t="s">
        <v>79</v>
      </c>
      <c r="D6618" t="s">
        <v>80</v>
      </c>
      <c r="E6618" t="s">
        <v>85</v>
      </c>
      <c r="F6618" t="s">
        <v>87</v>
      </c>
      <c r="G6618" s="37">
        <v>88782</v>
      </c>
    </row>
    <row r="6619" spans="1:7" x14ac:dyDescent="0.35">
      <c r="A6619">
        <v>2021</v>
      </c>
      <c r="B6619" t="s">
        <v>15</v>
      </c>
      <c r="C6619" t="s">
        <v>81</v>
      </c>
      <c r="D6619" t="s">
        <v>82</v>
      </c>
      <c r="E6619" t="s">
        <v>85</v>
      </c>
      <c r="F6619" t="s">
        <v>87</v>
      </c>
      <c r="G6619" s="37">
        <v>281500</v>
      </c>
    </row>
    <row r="6620" spans="1:7" x14ac:dyDescent="0.35">
      <c r="A6620">
        <v>2021</v>
      </c>
      <c r="B6620" t="s">
        <v>15</v>
      </c>
      <c r="C6620" t="s">
        <v>83</v>
      </c>
      <c r="D6620" t="s">
        <v>84</v>
      </c>
      <c r="E6620" t="s">
        <v>85</v>
      </c>
      <c r="F6620" t="s">
        <v>87</v>
      </c>
      <c r="G6620" s="37">
        <v>80200</v>
      </c>
    </row>
    <row r="6621" spans="1:7" x14ac:dyDescent="0.35">
      <c r="A6621">
        <v>2021</v>
      </c>
      <c r="B6621" t="s">
        <v>15</v>
      </c>
      <c r="C6621" t="s">
        <v>16</v>
      </c>
      <c r="D6621" t="s">
        <v>17</v>
      </c>
      <c r="E6621" t="s">
        <v>85</v>
      </c>
      <c r="F6621" t="s">
        <v>87</v>
      </c>
      <c r="G6621" s="37">
        <v>102325</v>
      </c>
    </row>
    <row r="6622" spans="1:7" x14ac:dyDescent="0.35">
      <c r="A6622">
        <v>2021</v>
      </c>
      <c r="B6622" t="s">
        <v>15</v>
      </c>
      <c r="C6622" t="s">
        <v>18</v>
      </c>
      <c r="D6622" t="s">
        <v>19</v>
      </c>
      <c r="E6622" t="s">
        <v>85</v>
      </c>
      <c r="F6622" t="s">
        <v>87</v>
      </c>
      <c r="G6622" s="37">
        <v>133509</v>
      </c>
    </row>
    <row r="6623" spans="1:7" x14ac:dyDescent="0.35">
      <c r="A6623">
        <v>2021</v>
      </c>
      <c r="B6623" t="s">
        <v>7</v>
      </c>
      <c r="C6623" t="s">
        <v>20</v>
      </c>
      <c r="D6623" t="s">
        <v>21</v>
      </c>
      <c r="E6623" t="s">
        <v>85</v>
      </c>
      <c r="F6623" t="s">
        <v>87</v>
      </c>
      <c r="G6623" s="37">
        <v>11100</v>
      </c>
    </row>
    <row r="6624" spans="1:7" x14ac:dyDescent="0.35">
      <c r="A6624">
        <v>2021</v>
      </c>
      <c r="B6624" t="s">
        <v>7</v>
      </c>
      <c r="C6624" t="s">
        <v>22</v>
      </c>
      <c r="D6624" t="s">
        <v>23</v>
      </c>
      <c r="E6624" t="s">
        <v>85</v>
      </c>
      <c r="F6624" t="s">
        <v>87</v>
      </c>
      <c r="G6624" s="37">
        <v>93175</v>
      </c>
    </row>
    <row r="6625" spans="1:7" x14ac:dyDescent="0.35">
      <c r="A6625">
        <v>2021</v>
      </c>
      <c r="B6625" t="s">
        <v>7</v>
      </c>
      <c r="C6625" t="s">
        <v>24</v>
      </c>
      <c r="D6625" t="s">
        <v>25</v>
      </c>
      <c r="E6625" t="s">
        <v>85</v>
      </c>
      <c r="F6625" t="s">
        <v>87</v>
      </c>
      <c r="G6625" s="37">
        <v>117300</v>
      </c>
    </row>
    <row r="6626" spans="1:7" x14ac:dyDescent="0.35">
      <c r="A6626">
        <v>2021</v>
      </c>
      <c r="B6626" t="s">
        <v>7</v>
      </c>
      <c r="C6626" t="s">
        <v>26</v>
      </c>
      <c r="D6626" t="s">
        <v>27</v>
      </c>
      <c r="E6626" t="s">
        <v>85</v>
      </c>
      <c r="F6626" t="s">
        <v>87</v>
      </c>
      <c r="G6626" s="37">
        <v>217250</v>
      </c>
    </row>
    <row r="6627" spans="1:7" x14ac:dyDescent="0.35">
      <c r="A6627">
        <v>2021</v>
      </c>
      <c r="B6627" t="s">
        <v>12</v>
      </c>
      <c r="C6627" t="s">
        <v>28</v>
      </c>
      <c r="D6627" t="s">
        <v>29</v>
      </c>
      <c r="E6627" t="s">
        <v>85</v>
      </c>
      <c r="F6627" t="s">
        <v>87</v>
      </c>
      <c r="G6627" s="37">
        <v>214020</v>
      </c>
    </row>
    <row r="6628" spans="1:7" x14ac:dyDescent="0.35">
      <c r="A6628">
        <v>2021</v>
      </c>
      <c r="B6628" t="s">
        <v>12</v>
      </c>
      <c r="C6628" t="s">
        <v>30</v>
      </c>
      <c r="D6628" t="s">
        <v>31</v>
      </c>
      <c r="E6628" t="s">
        <v>85</v>
      </c>
      <c r="F6628" t="s">
        <v>87</v>
      </c>
      <c r="G6628" s="37">
        <v>0</v>
      </c>
    </row>
    <row r="6629" spans="1:7" x14ac:dyDescent="0.35">
      <c r="A6629">
        <v>2021</v>
      </c>
      <c r="B6629" t="s">
        <v>12</v>
      </c>
      <c r="C6629" t="s">
        <v>32</v>
      </c>
      <c r="D6629" t="s">
        <v>33</v>
      </c>
      <c r="E6629" t="s">
        <v>85</v>
      </c>
      <c r="F6629" t="s">
        <v>87</v>
      </c>
      <c r="G6629" s="37">
        <v>19700</v>
      </c>
    </row>
    <row r="6630" spans="1:7" x14ac:dyDescent="0.35">
      <c r="A6630">
        <v>2021</v>
      </c>
      <c r="B6630" t="s">
        <v>12</v>
      </c>
      <c r="C6630" t="s">
        <v>34</v>
      </c>
      <c r="D6630" t="s">
        <v>35</v>
      </c>
      <c r="E6630" t="s">
        <v>85</v>
      </c>
      <c r="F6630" t="s">
        <v>87</v>
      </c>
      <c r="G6630" s="37">
        <v>137250</v>
      </c>
    </row>
    <row r="6631" spans="1:7" x14ac:dyDescent="0.35">
      <c r="A6631">
        <v>2021</v>
      </c>
      <c r="B6631" t="s">
        <v>12</v>
      </c>
      <c r="C6631" t="s">
        <v>36</v>
      </c>
      <c r="D6631" t="s">
        <v>37</v>
      </c>
      <c r="E6631" t="s">
        <v>85</v>
      </c>
      <c r="F6631" t="s">
        <v>87</v>
      </c>
      <c r="G6631" s="37">
        <v>111425</v>
      </c>
    </row>
    <row r="6632" spans="1:7" x14ac:dyDescent="0.35">
      <c r="A6632">
        <v>2021</v>
      </c>
      <c r="B6632" t="s">
        <v>12</v>
      </c>
      <c r="C6632" t="s">
        <v>38</v>
      </c>
      <c r="D6632" t="s">
        <v>39</v>
      </c>
      <c r="E6632" t="s">
        <v>85</v>
      </c>
      <c r="F6632" t="s">
        <v>87</v>
      </c>
      <c r="G6632" s="37">
        <v>159700</v>
      </c>
    </row>
    <row r="6633" spans="1:7" x14ac:dyDescent="0.35">
      <c r="A6633">
        <v>2021</v>
      </c>
      <c r="B6633" t="s">
        <v>12</v>
      </c>
      <c r="C6633" t="s">
        <v>40</v>
      </c>
      <c r="D6633" t="s">
        <v>41</v>
      </c>
      <c r="E6633" t="s">
        <v>85</v>
      </c>
      <c r="F6633" t="s">
        <v>87</v>
      </c>
      <c r="G6633" s="37">
        <v>500</v>
      </c>
    </row>
    <row r="6634" spans="1:7" x14ac:dyDescent="0.35">
      <c r="A6634">
        <v>2021</v>
      </c>
      <c r="B6634" t="s">
        <v>12</v>
      </c>
      <c r="C6634" t="s">
        <v>44</v>
      </c>
      <c r="D6634" t="s">
        <v>45</v>
      </c>
      <c r="E6634" t="s">
        <v>85</v>
      </c>
      <c r="F6634" t="s">
        <v>87</v>
      </c>
      <c r="G6634" s="37">
        <v>0</v>
      </c>
    </row>
    <row r="6635" spans="1:7" x14ac:dyDescent="0.35">
      <c r="A6635">
        <v>2021</v>
      </c>
      <c r="B6635" t="s">
        <v>7</v>
      </c>
      <c r="C6635" t="s">
        <v>46</v>
      </c>
      <c r="D6635" t="s">
        <v>47</v>
      </c>
      <c r="E6635" t="s">
        <v>85</v>
      </c>
      <c r="F6635" t="s">
        <v>87</v>
      </c>
      <c r="G6635" s="37">
        <v>59650</v>
      </c>
    </row>
    <row r="6636" spans="1:7" x14ac:dyDescent="0.35">
      <c r="A6636">
        <v>2021</v>
      </c>
      <c r="B6636" t="s">
        <v>48</v>
      </c>
      <c r="C6636" t="s">
        <v>49</v>
      </c>
      <c r="D6636" t="s">
        <v>50</v>
      </c>
      <c r="E6636" t="s">
        <v>85</v>
      </c>
      <c r="F6636" t="s">
        <v>87</v>
      </c>
      <c r="G6636" s="37">
        <v>188125</v>
      </c>
    </row>
    <row r="6637" spans="1:7" x14ac:dyDescent="0.35">
      <c r="A6637">
        <v>2021</v>
      </c>
      <c r="B6637" t="s">
        <v>53</v>
      </c>
      <c r="C6637" t="s">
        <v>54</v>
      </c>
      <c r="D6637" t="s">
        <v>55</v>
      </c>
      <c r="E6637" t="s">
        <v>85</v>
      </c>
      <c r="F6637" t="s">
        <v>87</v>
      </c>
      <c r="G6637" s="37">
        <v>56720</v>
      </c>
    </row>
    <row r="6638" spans="1:7" x14ac:dyDescent="0.35">
      <c r="A6638">
        <v>2021</v>
      </c>
      <c r="B6638" t="s">
        <v>53</v>
      </c>
      <c r="C6638" t="s">
        <v>88</v>
      </c>
      <c r="D6638" t="s">
        <v>89</v>
      </c>
      <c r="E6638" t="s">
        <v>85</v>
      </c>
      <c r="F6638" t="s">
        <v>87</v>
      </c>
      <c r="G6638" s="37">
        <v>0</v>
      </c>
    </row>
    <row r="6639" spans="1:7" x14ac:dyDescent="0.35">
      <c r="A6639">
        <v>2021</v>
      </c>
      <c r="B6639" t="s">
        <v>48</v>
      </c>
      <c r="C6639" t="s">
        <v>56</v>
      </c>
      <c r="D6639" t="s">
        <v>57</v>
      </c>
      <c r="E6639" t="s">
        <v>85</v>
      </c>
      <c r="F6639" t="s">
        <v>87</v>
      </c>
      <c r="G6639" s="37">
        <v>7400</v>
      </c>
    </row>
    <row r="6640" spans="1:7" x14ac:dyDescent="0.35">
      <c r="A6640">
        <v>2021</v>
      </c>
      <c r="B6640" t="s">
        <v>48</v>
      </c>
      <c r="C6640" t="s">
        <v>60</v>
      </c>
      <c r="D6640" t="s">
        <v>61</v>
      </c>
      <c r="E6640" t="s">
        <v>85</v>
      </c>
      <c r="F6640" t="s">
        <v>87</v>
      </c>
      <c r="G6640" s="37">
        <v>87575</v>
      </c>
    </row>
    <row r="6641" spans="1:7" x14ac:dyDescent="0.35">
      <c r="A6641">
        <v>2021</v>
      </c>
      <c r="B6641" t="s">
        <v>53</v>
      </c>
      <c r="C6641" t="s">
        <v>58</v>
      </c>
      <c r="D6641" t="s">
        <v>59</v>
      </c>
      <c r="E6641" t="s">
        <v>85</v>
      </c>
      <c r="F6641" t="s">
        <v>87</v>
      </c>
      <c r="G6641" s="37">
        <v>216040</v>
      </c>
    </row>
    <row r="6642" spans="1:7" x14ac:dyDescent="0.35">
      <c r="A6642">
        <v>2021</v>
      </c>
      <c r="B6642" t="s">
        <v>12</v>
      </c>
      <c r="C6642" t="s">
        <v>42</v>
      </c>
      <c r="D6642" t="s">
        <v>43</v>
      </c>
      <c r="E6642" t="s">
        <v>85</v>
      </c>
      <c r="F6642" t="s">
        <v>87</v>
      </c>
      <c r="G6642" s="37">
        <v>46400</v>
      </c>
    </row>
    <row r="6643" spans="1:7" x14ac:dyDescent="0.35">
      <c r="A6643">
        <v>2021</v>
      </c>
      <c r="B6643" t="s">
        <v>53</v>
      </c>
      <c r="C6643" t="s">
        <v>99</v>
      </c>
      <c r="D6643" t="s">
        <v>100</v>
      </c>
      <c r="E6643" t="s">
        <v>85</v>
      </c>
      <c r="F6643" t="s">
        <v>87</v>
      </c>
      <c r="G6643" s="37">
        <v>113055</v>
      </c>
    </row>
    <row r="6644" spans="1:7" x14ac:dyDescent="0.35">
      <c r="A6644">
        <v>2021</v>
      </c>
      <c r="B6644" t="s">
        <v>15</v>
      </c>
      <c r="C6644" t="s">
        <v>51</v>
      </c>
      <c r="D6644" t="s">
        <v>52</v>
      </c>
      <c r="E6644" t="s">
        <v>97</v>
      </c>
      <c r="F6644" t="s">
        <v>87</v>
      </c>
      <c r="G6644" s="36">
        <v>2505</v>
      </c>
    </row>
    <row r="6645" spans="1:7" x14ac:dyDescent="0.35">
      <c r="A6645">
        <v>2021</v>
      </c>
      <c r="B6645" t="s">
        <v>7</v>
      </c>
      <c r="C6645" t="s">
        <v>8</v>
      </c>
      <c r="D6645" t="s">
        <v>9</v>
      </c>
      <c r="E6645" t="s">
        <v>97</v>
      </c>
      <c r="F6645" t="s">
        <v>87</v>
      </c>
      <c r="G6645" s="37">
        <v>33750</v>
      </c>
    </row>
    <row r="6646" spans="1:7" x14ac:dyDescent="0.35">
      <c r="A6646">
        <v>2021</v>
      </c>
      <c r="B6646" t="s">
        <v>12</v>
      </c>
      <c r="C6646" t="s">
        <v>13</v>
      </c>
      <c r="D6646" t="s">
        <v>14</v>
      </c>
      <c r="E6646" t="s">
        <v>97</v>
      </c>
      <c r="F6646" t="s">
        <v>87</v>
      </c>
      <c r="G6646" s="37">
        <v>21890</v>
      </c>
    </row>
    <row r="6647" spans="1:7" x14ac:dyDescent="0.35">
      <c r="A6647">
        <v>2021</v>
      </c>
      <c r="B6647" t="s">
        <v>48</v>
      </c>
      <c r="C6647" t="s">
        <v>62</v>
      </c>
      <c r="D6647" t="s">
        <v>63</v>
      </c>
      <c r="E6647" t="s">
        <v>97</v>
      </c>
      <c r="F6647" t="s">
        <v>87</v>
      </c>
      <c r="G6647" s="37">
        <v>0</v>
      </c>
    </row>
    <row r="6648" spans="1:7" x14ac:dyDescent="0.35">
      <c r="A6648">
        <v>2021</v>
      </c>
      <c r="B6648" t="s">
        <v>64</v>
      </c>
      <c r="C6648" t="s">
        <v>65</v>
      </c>
      <c r="D6648" t="s">
        <v>66</v>
      </c>
      <c r="E6648" t="s">
        <v>97</v>
      </c>
      <c r="F6648" t="s">
        <v>87</v>
      </c>
      <c r="G6648" s="37">
        <v>0</v>
      </c>
    </row>
    <row r="6649" spans="1:7" x14ac:dyDescent="0.35">
      <c r="A6649">
        <v>2021</v>
      </c>
      <c r="B6649" t="s">
        <v>64</v>
      </c>
      <c r="C6649" t="s">
        <v>67</v>
      </c>
      <c r="D6649" t="s">
        <v>68</v>
      </c>
      <c r="E6649" t="s">
        <v>97</v>
      </c>
      <c r="F6649" t="s">
        <v>87</v>
      </c>
      <c r="G6649" s="35">
        <v>5600</v>
      </c>
    </row>
    <row r="6650" spans="1:7" x14ac:dyDescent="0.35">
      <c r="A6650">
        <v>2021</v>
      </c>
      <c r="B6650" t="s">
        <v>64</v>
      </c>
      <c r="C6650" t="s">
        <v>69</v>
      </c>
      <c r="D6650" t="s">
        <v>70</v>
      </c>
      <c r="E6650" t="s">
        <v>97</v>
      </c>
      <c r="F6650" t="s">
        <v>87</v>
      </c>
      <c r="G6650" s="35">
        <v>0</v>
      </c>
    </row>
    <row r="6651" spans="1:7" x14ac:dyDescent="0.35">
      <c r="A6651">
        <v>2021</v>
      </c>
      <c r="B6651" t="s">
        <v>64</v>
      </c>
      <c r="C6651" t="s">
        <v>71</v>
      </c>
      <c r="D6651" t="s">
        <v>72</v>
      </c>
      <c r="E6651" t="s">
        <v>97</v>
      </c>
      <c r="F6651" t="s">
        <v>87</v>
      </c>
      <c r="G6651" s="35">
        <v>0</v>
      </c>
    </row>
    <row r="6652" spans="1:7" x14ac:dyDescent="0.35">
      <c r="A6652">
        <v>2021</v>
      </c>
      <c r="B6652" t="s">
        <v>64</v>
      </c>
      <c r="C6652" t="s">
        <v>73</v>
      </c>
      <c r="D6652" t="s">
        <v>74</v>
      </c>
      <c r="E6652" t="s">
        <v>97</v>
      </c>
      <c r="F6652" t="s">
        <v>87</v>
      </c>
      <c r="G6652" s="37">
        <v>5225</v>
      </c>
    </row>
    <row r="6653" spans="1:7" x14ac:dyDescent="0.35">
      <c r="A6653">
        <v>2021</v>
      </c>
      <c r="B6653" t="s">
        <v>64</v>
      </c>
      <c r="C6653" t="s">
        <v>75</v>
      </c>
      <c r="D6653" t="s">
        <v>76</v>
      </c>
      <c r="E6653" t="s">
        <v>97</v>
      </c>
      <c r="F6653" t="s">
        <v>87</v>
      </c>
      <c r="G6653" s="37">
        <v>11050</v>
      </c>
    </row>
    <row r="6654" spans="1:7" x14ac:dyDescent="0.35">
      <c r="A6654">
        <v>2021</v>
      </c>
      <c r="B6654" t="s">
        <v>53</v>
      </c>
      <c r="C6654" t="s">
        <v>77</v>
      </c>
      <c r="D6654" t="s">
        <v>78</v>
      </c>
      <c r="E6654" t="s">
        <v>97</v>
      </c>
      <c r="F6654" t="s">
        <v>87</v>
      </c>
      <c r="G6654" s="37">
        <v>6300</v>
      </c>
    </row>
    <row r="6655" spans="1:7" x14ac:dyDescent="0.35">
      <c r="A6655">
        <v>2021</v>
      </c>
      <c r="B6655" t="s">
        <v>15</v>
      </c>
      <c r="C6655" t="s">
        <v>79</v>
      </c>
      <c r="D6655" t="s">
        <v>80</v>
      </c>
      <c r="E6655" t="s">
        <v>97</v>
      </c>
      <c r="F6655" t="s">
        <v>87</v>
      </c>
      <c r="G6655" s="37">
        <v>1850</v>
      </c>
    </row>
    <row r="6656" spans="1:7" x14ac:dyDescent="0.35">
      <c r="A6656">
        <v>2021</v>
      </c>
      <c r="B6656" t="s">
        <v>15</v>
      </c>
      <c r="C6656" t="s">
        <v>81</v>
      </c>
      <c r="D6656" t="s">
        <v>82</v>
      </c>
      <c r="E6656" t="s">
        <v>97</v>
      </c>
      <c r="F6656" t="s">
        <v>87</v>
      </c>
      <c r="G6656" s="37">
        <v>2350</v>
      </c>
    </row>
    <row r="6657" spans="1:7" x14ac:dyDescent="0.35">
      <c r="A6657">
        <v>2021</v>
      </c>
      <c r="B6657" t="s">
        <v>15</v>
      </c>
      <c r="C6657" t="s">
        <v>83</v>
      </c>
      <c r="D6657" t="s">
        <v>84</v>
      </c>
      <c r="E6657" t="s">
        <v>97</v>
      </c>
      <c r="F6657" t="s">
        <v>87</v>
      </c>
      <c r="G6657" s="37">
        <v>1000</v>
      </c>
    </row>
    <row r="6658" spans="1:7" x14ac:dyDescent="0.35">
      <c r="A6658">
        <v>2021</v>
      </c>
      <c r="B6658" t="s">
        <v>15</v>
      </c>
      <c r="C6658" t="s">
        <v>16</v>
      </c>
      <c r="D6658" t="s">
        <v>17</v>
      </c>
      <c r="E6658" t="s">
        <v>97</v>
      </c>
      <c r="F6658" t="s">
        <v>87</v>
      </c>
      <c r="G6658" s="37">
        <v>0</v>
      </c>
    </row>
    <row r="6659" spans="1:7" x14ac:dyDescent="0.35">
      <c r="A6659">
        <v>2021</v>
      </c>
      <c r="B6659" t="s">
        <v>15</v>
      </c>
      <c r="C6659" t="s">
        <v>18</v>
      </c>
      <c r="D6659" t="s">
        <v>19</v>
      </c>
      <c r="E6659" t="s">
        <v>97</v>
      </c>
      <c r="F6659" t="s">
        <v>87</v>
      </c>
      <c r="G6659" s="37">
        <v>5550</v>
      </c>
    </row>
    <row r="6660" spans="1:7" x14ac:dyDescent="0.35">
      <c r="A6660">
        <v>2021</v>
      </c>
      <c r="B6660" t="s">
        <v>7</v>
      </c>
      <c r="C6660" t="s">
        <v>20</v>
      </c>
      <c r="D6660" t="s">
        <v>21</v>
      </c>
      <c r="E6660" t="s">
        <v>97</v>
      </c>
      <c r="F6660" t="s">
        <v>87</v>
      </c>
      <c r="G6660" s="37">
        <v>0</v>
      </c>
    </row>
    <row r="6661" spans="1:7" x14ac:dyDescent="0.35">
      <c r="A6661">
        <v>2021</v>
      </c>
      <c r="B6661" t="s">
        <v>7</v>
      </c>
      <c r="C6661" t="s">
        <v>22</v>
      </c>
      <c r="D6661" t="s">
        <v>23</v>
      </c>
      <c r="E6661" t="s">
        <v>97</v>
      </c>
      <c r="F6661" t="s">
        <v>87</v>
      </c>
      <c r="G6661" s="37">
        <v>3430</v>
      </c>
    </row>
    <row r="6662" spans="1:7" x14ac:dyDescent="0.35">
      <c r="A6662">
        <v>2021</v>
      </c>
      <c r="B6662" t="s">
        <v>7</v>
      </c>
      <c r="C6662" t="s">
        <v>24</v>
      </c>
      <c r="D6662" t="s">
        <v>25</v>
      </c>
      <c r="E6662" t="s">
        <v>97</v>
      </c>
      <c r="F6662" t="s">
        <v>87</v>
      </c>
      <c r="G6662" s="37">
        <v>4750</v>
      </c>
    </row>
    <row r="6663" spans="1:7" x14ac:dyDescent="0.35">
      <c r="A6663">
        <v>2021</v>
      </c>
      <c r="B6663" t="s">
        <v>7</v>
      </c>
      <c r="C6663" t="s">
        <v>26</v>
      </c>
      <c r="D6663" t="s">
        <v>27</v>
      </c>
      <c r="E6663" t="s">
        <v>97</v>
      </c>
      <c r="F6663" t="s">
        <v>87</v>
      </c>
      <c r="G6663" s="37">
        <v>7760</v>
      </c>
    </row>
    <row r="6664" spans="1:7" x14ac:dyDescent="0.35">
      <c r="A6664">
        <v>2021</v>
      </c>
      <c r="B6664" t="s">
        <v>12</v>
      </c>
      <c r="C6664" t="s">
        <v>28</v>
      </c>
      <c r="D6664" t="s">
        <v>29</v>
      </c>
      <c r="E6664" t="s">
        <v>97</v>
      </c>
      <c r="F6664" t="s">
        <v>87</v>
      </c>
      <c r="G6664" s="37">
        <v>11750</v>
      </c>
    </row>
    <row r="6665" spans="1:7" x14ac:dyDescent="0.35">
      <c r="A6665">
        <v>2021</v>
      </c>
      <c r="B6665" t="s">
        <v>12</v>
      </c>
      <c r="C6665" t="s">
        <v>30</v>
      </c>
      <c r="D6665" t="s">
        <v>31</v>
      </c>
      <c r="E6665" t="s">
        <v>97</v>
      </c>
      <c r="F6665" t="s">
        <v>87</v>
      </c>
      <c r="G6665" s="37">
        <v>0</v>
      </c>
    </row>
    <row r="6666" spans="1:7" x14ac:dyDescent="0.35">
      <c r="A6666">
        <v>2021</v>
      </c>
      <c r="B6666" t="s">
        <v>12</v>
      </c>
      <c r="C6666" t="s">
        <v>32</v>
      </c>
      <c r="D6666" t="s">
        <v>33</v>
      </c>
      <c r="E6666" t="s">
        <v>97</v>
      </c>
      <c r="F6666" t="s">
        <v>87</v>
      </c>
      <c r="G6666" s="37">
        <v>0</v>
      </c>
    </row>
    <row r="6667" spans="1:7" x14ac:dyDescent="0.35">
      <c r="A6667">
        <v>2021</v>
      </c>
      <c r="B6667" t="s">
        <v>12</v>
      </c>
      <c r="C6667" t="s">
        <v>34</v>
      </c>
      <c r="D6667" t="s">
        <v>35</v>
      </c>
      <c r="E6667" t="s">
        <v>97</v>
      </c>
      <c r="F6667" t="s">
        <v>87</v>
      </c>
      <c r="G6667" s="37">
        <v>900</v>
      </c>
    </row>
    <row r="6668" spans="1:7" x14ac:dyDescent="0.35">
      <c r="A6668">
        <v>2021</v>
      </c>
      <c r="B6668" t="s">
        <v>12</v>
      </c>
      <c r="C6668" t="s">
        <v>36</v>
      </c>
      <c r="D6668" t="s">
        <v>37</v>
      </c>
      <c r="E6668" t="s">
        <v>97</v>
      </c>
      <c r="F6668" t="s">
        <v>87</v>
      </c>
      <c r="G6668" s="37">
        <v>3745</v>
      </c>
    </row>
    <row r="6669" spans="1:7" x14ac:dyDescent="0.35">
      <c r="A6669">
        <v>2021</v>
      </c>
      <c r="B6669" t="s">
        <v>12</v>
      </c>
      <c r="C6669" t="s">
        <v>38</v>
      </c>
      <c r="D6669" t="s">
        <v>39</v>
      </c>
      <c r="E6669" t="s">
        <v>97</v>
      </c>
      <c r="F6669" t="s">
        <v>87</v>
      </c>
      <c r="G6669" s="37">
        <v>16200</v>
      </c>
    </row>
    <row r="6670" spans="1:7" x14ac:dyDescent="0.35">
      <c r="A6670">
        <v>2021</v>
      </c>
      <c r="B6670" t="s">
        <v>12</v>
      </c>
      <c r="C6670" t="s">
        <v>40</v>
      </c>
      <c r="D6670" t="s">
        <v>41</v>
      </c>
      <c r="E6670" t="s">
        <v>97</v>
      </c>
      <c r="F6670" t="s">
        <v>87</v>
      </c>
      <c r="G6670" s="37">
        <v>250</v>
      </c>
    </row>
    <row r="6671" spans="1:7" x14ac:dyDescent="0.35">
      <c r="A6671">
        <v>2021</v>
      </c>
      <c r="B6671" t="s">
        <v>12</v>
      </c>
      <c r="C6671" t="s">
        <v>44</v>
      </c>
      <c r="D6671" t="s">
        <v>45</v>
      </c>
      <c r="E6671" t="s">
        <v>97</v>
      </c>
      <c r="F6671" t="s">
        <v>87</v>
      </c>
      <c r="G6671" s="37">
        <v>0</v>
      </c>
    </row>
    <row r="6672" spans="1:7" x14ac:dyDescent="0.35">
      <c r="A6672">
        <v>2021</v>
      </c>
      <c r="B6672" t="s">
        <v>7</v>
      </c>
      <c r="C6672" t="s">
        <v>46</v>
      </c>
      <c r="D6672" t="s">
        <v>47</v>
      </c>
      <c r="E6672" t="s">
        <v>97</v>
      </c>
      <c r="F6672" t="s">
        <v>87</v>
      </c>
      <c r="G6672" s="37">
        <v>4400</v>
      </c>
    </row>
    <row r="6673" spans="1:7" x14ac:dyDescent="0.35">
      <c r="A6673">
        <v>2021</v>
      </c>
      <c r="B6673" t="s">
        <v>48</v>
      </c>
      <c r="C6673" t="s">
        <v>49</v>
      </c>
      <c r="D6673" t="s">
        <v>50</v>
      </c>
      <c r="E6673" t="s">
        <v>97</v>
      </c>
      <c r="F6673" t="s">
        <v>87</v>
      </c>
      <c r="G6673" s="37">
        <v>4950</v>
      </c>
    </row>
    <row r="6674" spans="1:7" x14ac:dyDescent="0.35">
      <c r="A6674">
        <v>2021</v>
      </c>
      <c r="B6674" t="s">
        <v>53</v>
      </c>
      <c r="C6674" t="s">
        <v>54</v>
      </c>
      <c r="D6674" t="s">
        <v>55</v>
      </c>
      <c r="E6674" t="s">
        <v>97</v>
      </c>
      <c r="F6674" t="s">
        <v>87</v>
      </c>
      <c r="G6674" s="37">
        <v>15290</v>
      </c>
    </row>
    <row r="6675" spans="1:7" x14ac:dyDescent="0.35">
      <c r="A6675">
        <v>2021</v>
      </c>
      <c r="B6675" t="s">
        <v>53</v>
      </c>
      <c r="C6675" t="s">
        <v>88</v>
      </c>
      <c r="D6675" t="s">
        <v>89</v>
      </c>
      <c r="E6675" t="s">
        <v>97</v>
      </c>
      <c r="F6675" t="s">
        <v>87</v>
      </c>
      <c r="G6675" s="37">
        <v>0</v>
      </c>
    </row>
    <row r="6676" spans="1:7" x14ac:dyDescent="0.35">
      <c r="A6676">
        <v>2021</v>
      </c>
      <c r="B6676" t="s">
        <v>48</v>
      </c>
      <c r="C6676" t="s">
        <v>56</v>
      </c>
      <c r="D6676" t="s">
        <v>57</v>
      </c>
      <c r="E6676" t="s">
        <v>97</v>
      </c>
      <c r="F6676" t="s">
        <v>87</v>
      </c>
      <c r="G6676" s="37">
        <v>1850</v>
      </c>
    </row>
    <row r="6677" spans="1:7" x14ac:dyDescent="0.35">
      <c r="A6677">
        <v>2021</v>
      </c>
      <c r="B6677" t="s">
        <v>48</v>
      </c>
      <c r="C6677" t="s">
        <v>60</v>
      </c>
      <c r="D6677" t="s">
        <v>61</v>
      </c>
      <c r="E6677" t="s">
        <v>97</v>
      </c>
      <c r="F6677" t="s">
        <v>87</v>
      </c>
      <c r="G6677" s="37">
        <v>5350</v>
      </c>
    </row>
    <row r="6678" spans="1:7" x14ac:dyDescent="0.35">
      <c r="A6678">
        <v>2021</v>
      </c>
      <c r="B6678" t="s">
        <v>53</v>
      </c>
      <c r="C6678" t="s">
        <v>58</v>
      </c>
      <c r="D6678" t="s">
        <v>59</v>
      </c>
      <c r="E6678" t="s">
        <v>97</v>
      </c>
      <c r="F6678" t="s">
        <v>87</v>
      </c>
      <c r="G6678" s="37">
        <v>11700</v>
      </c>
    </row>
    <row r="6679" spans="1:7" x14ac:dyDescent="0.35">
      <c r="A6679">
        <v>2021</v>
      </c>
      <c r="B6679" t="s">
        <v>12</v>
      </c>
      <c r="C6679" t="s">
        <v>42</v>
      </c>
      <c r="D6679" t="s">
        <v>43</v>
      </c>
      <c r="E6679" t="s">
        <v>97</v>
      </c>
      <c r="F6679" t="s">
        <v>87</v>
      </c>
      <c r="G6679" s="37">
        <v>1750</v>
      </c>
    </row>
    <row r="6680" spans="1:7" x14ac:dyDescent="0.35">
      <c r="A6680">
        <v>2021</v>
      </c>
      <c r="B6680" t="s">
        <v>53</v>
      </c>
      <c r="C6680" t="s">
        <v>99</v>
      </c>
      <c r="D6680" t="s">
        <v>100</v>
      </c>
      <c r="E6680" t="s">
        <v>97</v>
      </c>
      <c r="F6680" t="s">
        <v>87</v>
      </c>
      <c r="G6680" s="37">
        <v>19950</v>
      </c>
    </row>
    <row r="6681" spans="1:7" x14ac:dyDescent="0.35">
      <c r="A6681">
        <v>2021</v>
      </c>
      <c r="B6681" t="s">
        <v>15</v>
      </c>
      <c r="C6681" t="s">
        <v>51</v>
      </c>
      <c r="D6681" t="s">
        <v>52</v>
      </c>
      <c r="E6681" t="s">
        <v>98</v>
      </c>
      <c r="F6681" t="s">
        <v>11</v>
      </c>
      <c r="G6681" s="35">
        <v>40</v>
      </c>
    </row>
    <row r="6682" spans="1:7" x14ac:dyDescent="0.35">
      <c r="A6682">
        <v>2021</v>
      </c>
      <c r="B6682" t="s">
        <v>7</v>
      </c>
      <c r="C6682" t="s">
        <v>8</v>
      </c>
      <c r="D6682" t="s">
        <v>9</v>
      </c>
      <c r="E6682" t="s">
        <v>98</v>
      </c>
      <c r="F6682" t="s">
        <v>11</v>
      </c>
      <c r="G6682" s="35">
        <v>0</v>
      </c>
    </row>
    <row r="6683" spans="1:7" x14ac:dyDescent="0.35">
      <c r="A6683">
        <v>2021</v>
      </c>
      <c r="B6683" t="s">
        <v>12</v>
      </c>
      <c r="C6683" t="s">
        <v>13</v>
      </c>
      <c r="D6683" t="s">
        <v>14</v>
      </c>
      <c r="E6683" t="s">
        <v>98</v>
      </c>
      <c r="F6683" t="s">
        <v>11</v>
      </c>
      <c r="G6683" s="35">
        <v>0</v>
      </c>
    </row>
    <row r="6684" spans="1:7" x14ac:dyDescent="0.35">
      <c r="A6684">
        <v>2021</v>
      </c>
      <c r="B6684" t="s">
        <v>48</v>
      </c>
      <c r="C6684" t="s">
        <v>62</v>
      </c>
      <c r="D6684" t="s">
        <v>63</v>
      </c>
      <c r="E6684" t="s">
        <v>98</v>
      </c>
      <c r="F6684" t="s">
        <v>11</v>
      </c>
      <c r="G6684" s="35">
        <v>0</v>
      </c>
    </row>
    <row r="6685" spans="1:7" x14ac:dyDescent="0.35">
      <c r="A6685">
        <v>2021</v>
      </c>
      <c r="B6685" t="s">
        <v>64</v>
      </c>
      <c r="C6685" t="s">
        <v>65</v>
      </c>
      <c r="D6685" t="s">
        <v>66</v>
      </c>
      <c r="E6685" t="s">
        <v>98</v>
      </c>
      <c r="F6685" t="s">
        <v>11</v>
      </c>
      <c r="G6685" s="35">
        <v>0</v>
      </c>
    </row>
    <row r="6686" spans="1:7" x14ac:dyDescent="0.35">
      <c r="A6686">
        <v>2021</v>
      </c>
      <c r="B6686" t="s">
        <v>64</v>
      </c>
      <c r="C6686" t="s">
        <v>67</v>
      </c>
      <c r="D6686" t="s">
        <v>68</v>
      </c>
      <c r="E6686" t="s">
        <v>98</v>
      </c>
      <c r="F6686" t="s">
        <v>11</v>
      </c>
      <c r="G6686" s="35">
        <v>248</v>
      </c>
    </row>
    <row r="6687" spans="1:7" x14ac:dyDescent="0.35">
      <c r="A6687">
        <v>2021</v>
      </c>
      <c r="B6687" t="s">
        <v>64</v>
      </c>
      <c r="C6687" t="s">
        <v>69</v>
      </c>
      <c r="D6687" t="s">
        <v>70</v>
      </c>
      <c r="E6687" t="s">
        <v>98</v>
      </c>
      <c r="F6687" t="s">
        <v>11</v>
      </c>
      <c r="G6687" s="35">
        <v>0</v>
      </c>
    </row>
    <row r="6688" spans="1:7" x14ac:dyDescent="0.35">
      <c r="A6688">
        <v>2021</v>
      </c>
      <c r="B6688" t="s">
        <v>64</v>
      </c>
      <c r="C6688" t="s">
        <v>71</v>
      </c>
      <c r="D6688" t="s">
        <v>72</v>
      </c>
      <c r="E6688" t="s">
        <v>98</v>
      </c>
      <c r="F6688" t="s">
        <v>11</v>
      </c>
      <c r="G6688" s="35">
        <v>21</v>
      </c>
    </row>
    <row r="6689" spans="1:7" x14ac:dyDescent="0.35">
      <c r="A6689">
        <v>2021</v>
      </c>
      <c r="B6689" t="s">
        <v>64</v>
      </c>
      <c r="C6689" t="s">
        <v>73</v>
      </c>
      <c r="D6689" t="s">
        <v>74</v>
      </c>
      <c r="E6689" t="s">
        <v>98</v>
      </c>
      <c r="F6689" t="s">
        <v>11</v>
      </c>
      <c r="G6689" s="35">
        <v>100</v>
      </c>
    </row>
    <row r="6690" spans="1:7" x14ac:dyDescent="0.35">
      <c r="A6690">
        <v>2021</v>
      </c>
      <c r="B6690" t="s">
        <v>64</v>
      </c>
      <c r="C6690" t="s">
        <v>75</v>
      </c>
      <c r="D6690" t="s">
        <v>76</v>
      </c>
      <c r="E6690" t="s">
        <v>98</v>
      </c>
      <c r="F6690" t="s">
        <v>11</v>
      </c>
      <c r="G6690" s="35">
        <v>23</v>
      </c>
    </row>
    <row r="6691" spans="1:7" x14ac:dyDescent="0.35">
      <c r="A6691">
        <v>2021</v>
      </c>
      <c r="B6691" t="s">
        <v>53</v>
      </c>
      <c r="C6691" t="s">
        <v>77</v>
      </c>
      <c r="D6691" t="s">
        <v>78</v>
      </c>
      <c r="E6691" t="s">
        <v>98</v>
      </c>
      <c r="F6691" t="s">
        <v>11</v>
      </c>
      <c r="G6691" s="35">
        <v>180</v>
      </c>
    </row>
    <row r="6692" spans="1:7" x14ac:dyDescent="0.35">
      <c r="A6692">
        <v>2021</v>
      </c>
      <c r="B6692" t="s">
        <v>15</v>
      </c>
      <c r="C6692" t="s">
        <v>79</v>
      </c>
      <c r="D6692" t="s">
        <v>80</v>
      </c>
      <c r="E6692" t="s">
        <v>98</v>
      </c>
      <c r="F6692" t="s">
        <v>11</v>
      </c>
      <c r="G6692" s="35">
        <v>177</v>
      </c>
    </row>
    <row r="6693" spans="1:7" x14ac:dyDescent="0.35">
      <c r="A6693">
        <v>2021</v>
      </c>
      <c r="B6693" t="s">
        <v>15</v>
      </c>
      <c r="C6693" t="s">
        <v>81</v>
      </c>
      <c r="D6693" t="s">
        <v>82</v>
      </c>
      <c r="E6693" t="s">
        <v>98</v>
      </c>
      <c r="F6693" t="s">
        <v>11</v>
      </c>
      <c r="G6693" s="35">
        <v>182</v>
      </c>
    </row>
    <row r="6694" spans="1:7" x14ac:dyDescent="0.35">
      <c r="A6694">
        <v>2021</v>
      </c>
      <c r="B6694" t="s">
        <v>15</v>
      </c>
      <c r="C6694" t="s">
        <v>83</v>
      </c>
      <c r="D6694" t="s">
        <v>84</v>
      </c>
      <c r="E6694" t="s">
        <v>98</v>
      </c>
      <c r="F6694" t="s">
        <v>11</v>
      </c>
      <c r="G6694" s="35">
        <v>79</v>
      </c>
    </row>
    <row r="6695" spans="1:7" x14ac:dyDescent="0.35">
      <c r="A6695">
        <v>2021</v>
      </c>
      <c r="B6695" t="s">
        <v>15</v>
      </c>
      <c r="C6695" t="s">
        <v>16</v>
      </c>
      <c r="D6695" t="s">
        <v>17</v>
      </c>
      <c r="E6695" t="s">
        <v>98</v>
      </c>
      <c r="F6695" t="s">
        <v>11</v>
      </c>
      <c r="G6695" s="35">
        <v>0</v>
      </c>
    </row>
    <row r="6696" spans="1:7" x14ac:dyDescent="0.35">
      <c r="A6696">
        <v>2021</v>
      </c>
      <c r="B6696" t="s">
        <v>15</v>
      </c>
      <c r="C6696" t="s">
        <v>18</v>
      </c>
      <c r="D6696" t="s">
        <v>19</v>
      </c>
      <c r="E6696" t="s">
        <v>98</v>
      </c>
      <c r="F6696" t="s">
        <v>11</v>
      </c>
      <c r="G6696" s="35">
        <v>0</v>
      </c>
    </row>
    <row r="6697" spans="1:7" x14ac:dyDescent="0.35">
      <c r="A6697">
        <v>2021</v>
      </c>
      <c r="B6697" t="s">
        <v>7</v>
      </c>
      <c r="C6697" t="s">
        <v>20</v>
      </c>
      <c r="D6697" t="s">
        <v>21</v>
      </c>
      <c r="E6697" t="s">
        <v>98</v>
      </c>
      <c r="F6697" t="s">
        <v>11</v>
      </c>
      <c r="G6697" s="35">
        <v>0</v>
      </c>
    </row>
    <row r="6698" spans="1:7" x14ac:dyDescent="0.35">
      <c r="A6698">
        <v>2021</v>
      </c>
      <c r="B6698" t="s">
        <v>7</v>
      </c>
      <c r="C6698" t="s">
        <v>22</v>
      </c>
      <c r="D6698" t="s">
        <v>23</v>
      </c>
      <c r="E6698" t="s">
        <v>98</v>
      </c>
      <c r="F6698" t="s">
        <v>11</v>
      </c>
      <c r="G6698" s="35">
        <v>0</v>
      </c>
    </row>
    <row r="6699" spans="1:7" x14ac:dyDescent="0.35">
      <c r="A6699">
        <v>2021</v>
      </c>
      <c r="B6699" t="s">
        <v>7</v>
      </c>
      <c r="C6699" t="s">
        <v>24</v>
      </c>
      <c r="D6699" t="s">
        <v>25</v>
      </c>
      <c r="E6699" t="s">
        <v>98</v>
      </c>
      <c r="F6699" t="s">
        <v>11</v>
      </c>
      <c r="G6699" s="35">
        <v>0</v>
      </c>
    </row>
    <row r="6700" spans="1:7" x14ac:dyDescent="0.35">
      <c r="A6700">
        <v>2021</v>
      </c>
      <c r="B6700" t="s">
        <v>7</v>
      </c>
      <c r="C6700" t="s">
        <v>26</v>
      </c>
      <c r="D6700" t="s">
        <v>27</v>
      </c>
      <c r="E6700" t="s">
        <v>98</v>
      </c>
      <c r="F6700" t="s">
        <v>11</v>
      </c>
      <c r="G6700" s="35">
        <v>46</v>
      </c>
    </row>
    <row r="6701" spans="1:7" x14ac:dyDescent="0.35">
      <c r="A6701">
        <v>2021</v>
      </c>
      <c r="B6701" t="s">
        <v>12</v>
      </c>
      <c r="C6701" t="s">
        <v>28</v>
      </c>
      <c r="D6701" t="s">
        <v>29</v>
      </c>
      <c r="E6701" t="s">
        <v>98</v>
      </c>
      <c r="F6701" t="s">
        <v>11</v>
      </c>
      <c r="G6701" s="35">
        <v>23</v>
      </c>
    </row>
    <row r="6702" spans="1:7" x14ac:dyDescent="0.35">
      <c r="A6702">
        <v>2021</v>
      </c>
      <c r="B6702" t="s">
        <v>12</v>
      </c>
      <c r="C6702" t="s">
        <v>30</v>
      </c>
      <c r="D6702" t="s">
        <v>31</v>
      </c>
      <c r="E6702" t="s">
        <v>98</v>
      </c>
      <c r="F6702" t="s">
        <v>11</v>
      </c>
      <c r="G6702" s="35">
        <v>0</v>
      </c>
    </row>
    <row r="6703" spans="1:7" x14ac:dyDescent="0.35">
      <c r="A6703">
        <v>2021</v>
      </c>
      <c r="B6703" t="s">
        <v>12</v>
      </c>
      <c r="C6703" t="s">
        <v>32</v>
      </c>
      <c r="D6703" t="s">
        <v>33</v>
      </c>
      <c r="E6703" t="s">
        <v>98</v>
      </c>
      <c r="F6703" t="s">
        <v>11</v>
      </c>
      <c r="G6703" s="35">
        <v>133</v>
      </c>
    </row>
    <row r="6704" spans="1:7" x14ac:dyDescent="0.35">
      <c r="A6704">
        <v>2021</v>
      </c>
      <c r="B6704" t="s">
        <v>12</v>
      </c>
      <c r="C6704" t="s">
        <v>34</v>
      </c>
      <c r="D6704" t="s">
        <v>35</v>
      </c>
      <c r="E6704" t="s">
        <v>98</v>
      </c>
      <c r="F6704" t="s">
        <v>11</v>
      </c>
      <c r="G6704" s="35">
        <v>4</v>
      </c>
    </row>
    <row r="6705" spans="1:7" x14ac:dyDescent="0.35">
      <c r="A6705">
        <v>2021</v>
      </c>
      <c r="B6705" t="s">
        <v>12</v>
      </c>
      <c r="C6705" t="s">
        <v>36</v>
      </c>
      <c r="D6705" t="s">
        <v>37</v>
      </c>
      <c r="E6705" t="s">
        <v>98</v>
      </c>
      <c r="F6705" t="s">
        <v>11</v>
      </c>
      <c r="G6705" s="35">
        <v>0</v>
      </c>
    </row>
    <row r="6706" spans="1:7" x14ac:dyDescent="0.35">
      <c r="A6706">
        <v>2021</v>
      </c>
      <c r="B6706" t="s">
        <v>12</v>
      </c>
      <c r="C6706" t="s">
        <v>38</v>
      </c>
      <c r="D6706" t="s">
        <v>39</v>
      </c>
      <c r="E6706" t="s">
        <v>98</v>
      </c>
      <c r="F6706" t="s">
        <v>11</v>
      </c>
      <c r="G6706" s="35">
        <v>42</v>
      </c>
    </row>
    <row r="6707" spans="1:7" x14ac:dyDescent="0.35">
      <c r="A6707">
        <v>2021</v>
      </c>
      <c r="B6707" t="s">
        <v>12</v>
      </c>
      <c r="C6707" t="s">
        <v>40</v>
      </c>
      <c r="D6707" t="s">
        <v>41</v>
      </c>
      <c r="E6707" t="s">
        <v>98</v>
      </c>
      <c r="F6707" t="s">
        <v>11</v>
      </c>
      <c r="G6707" s="35">
        <v>0</v>
      </c>
    </row>
    <row r="6708" spans="1:7" x14ac:dyDescent="0.35">
      <c r="A6708">
        <v>2021</v>
      </c>
      <c r="B6708" t="s">
        <v>12</v>
      </c>
      <c r="C6708" t="s">
        <v>44</v>
      </c>
      <c r="D6708" t="s">
        <v>45</v>
      </c>
      <c r="E6708" t="s">
        <v>98</v>
      </c>
      <c r="F6708" t="s">
        <v>11</v>
      </c>
      <c r="G6708" s="35">
        <v>0</v>
      </c>
    </row>
    <row r="6709" spans="1:7" x14ac:dyDescent="0.35">
      <c r="A6709">
        <v>2021</v>
      </c>
      <c r="B6709" t="s">
        <v>7</v>
      </c>
      <c r="C6709" t="s">
        <v>46</v>
      </c>
      <c r="D6709" t="s">
        <v>47</v>
      </c>
      <c r="E6709" t="s">
        <v>98</v>
      </c>
      <c r="F6709" t="s">
        <v>11</v>
      </c>
      <c r="G6709" s="35">
        <v>0</v>
      </c>
    </row>
    <row r="6710" spans="1:7" x14ac:dyDescent="0.35">
      <c r="A6710">
        <v>2021</v>
      </c>
      <c r="B6710" t="s">
        <v>48</v>
      </c>
      <c r="C6710" t="s">
        <v>49</v>
      </c>
      <c r="D6710" t="s">
        <v>50</v>
      </c>
      <c r="E6710" t="s">
        <v>98</v>
      </c>
      <c r="F6710" t="s">
        <v>11</v>
      </c>
      <c r="G6710" s="35">
        <v>92</v>
      </c>
    </row>
    <row r="6711" spans="1:7" x14ac:dyDescent="0.35">
      <c r="A6711">
        <v>2021</v>
      </c>
      <c r="B6711" t="s">
        <v>53</v>
      </c>
      <c r="C6711" t="s">
        <v>54</v>
      </c>
      <c r="D6711" t="s">
        <v>55</v>
      </c>
      <c r="E6711" t="s">
        <v>98</v>
      </c>
      <c r="F6711" t="s">
        <v>11</v>
      </c>
      <c r="G6711" s="35">
        <v>0</v>
      </c>
    </row>
    <row r="6712" spans="1:7" x14ac:dyDescent="0.35">
      <c r="A6712">
        <v>2021</v>
      </c>
      <c r="B6712" t="s">
        <v>53</v>
      </c>
      <c r="C6712" t="s">
        <v>88</v>
      </c>
      <c r="D6712" t="s">
        <v>89</v>
      </c>
      <c r="E6712" t="s">
        <v>98</v>
      </c>
      <c r="F6712" t="s">
        <v>11</v>
      </c>
      <c r="G6712" s="35">
        <v>0</v>
      </c>
    </row>
    <row r="6713" spans="1:7" x14ac:dyDescent="0.35">
      <c r="A6713">
        <v>2021</v>
      </c>
      <c r="B6713" t="s">
        <v>48</v>
      </c>
      <c r="C6713" t="s">
        <v>56</v>
      </c>
      <c r="D6713" t="s">
        <v>57</v>
      </c>
      <c r="E6713" t="s">
        <v>98</v>
      </c>
      <c r="F6713" t="s">
        <v>11</v>
      </c>
      <c r="G6713" s="35">
        <v>0</v>
      </c>
    </row>
    <row r="6714" spans="1:7" x14ac:dyDescent="0.35">
      <c r="A6714">
        <v>2021</v>
      </c>
      <c r="B6714" t="s">
        <v>48</v>
      </c>
      <c r="C6714" t="s">
        <v>60</v>
      </c>
      <c r="D6714" t="s">
        <v>61</v>
      </c>
      <c r="E6714" t="s">
        <v>98</v>
      </c>
      <c r="F6714" t="s">
        <v>11</v>
      </c>
      <c r="G6714" s="35">
        <v>0</v>
      </c>
    </row>
    <row r="6715" spans="1:7" x14ac:dyDescent="0.35">
      <c r="A6715">
        <v>2021</v>
      </c>
      <c r="B6715" t="s">
        <v>53</v>
      </c>
      <c r="C6715" t="s">
        <v>58</v>
      </c>
      <c r="D6715" t="s">
        <v>59</v>
      </c>
      <c r="E6715" t="s">
        <v>98</v>
      </c>
      <c r="F6715" t="s">
        <v>11</v>
      </c>
      <c r="G6715" s="35">
        <v>703</v>
      </c>
    </row>
    <row r="6716" spans="1:7" x14ac:dyDescent="0.35">
      <c r="A6716">
        <v>2021</v>
      </c>
      <c r="B6716" t="s">
        <v>12</v>
      </c>
      <c r="C6716" t="s">
        <v>42</v>
      </c>
      <c r="D6716" t="s">
        <v>43</v>
      </c>
      <c r="E6716" t="s">
        <v>98</v>
      </c>
      <c r="F6716" t="s">
        <v>11</v>
      </c>
      <c r="G6716" s="35">
        <v>0</v>
      </c>
    </row>
    <row r="6717" spans="1:7" x14ac:dyDescent="0.35">
      <c r="A6717">
        <v>2021</v>
      </c>
      <c r="B6717" t="s">
        <v>53</v>
      </c>
      <c r="C6717" t="s">
        <v>99</v>
      </c>
      <c r="D6717" t="s">
        <v>100</v>
      </c>
      <c r="E6717" t="s">
        <v>98</v>
      </c>
      <c r="F6717" t="s">
        <v>11</v>
      </c>
      <c r="G6717" s="35">
        <v>131</v>
      </c>
    </row>
    <row r="6718" spans="1:7" x14ac:dyDescent="0.35">
      <c r="A6718">
        <v>2021</v>
      </c>
      <c r="B6718" t="s">
        <v>15</v>
      </c>
      <c r="C6718" t="s">
        <v>51</v>
      </c>
      <c r="D6718" t="s">
        <v>52</v>
      </c>
      <c r="E6718" t="s">
        <v>90</v>
      </c>
      <c r="F6718" t="s">
        <v>91</v>
      </c>
      <c r="G6718" s="35">
        <v>0</v>
      </c>
    </row>
    <row r="6719" spans="1:7" x14ac:dyDescent="0.35">
      <c r="A6719">
        <v>2021</v>
      </c>
      <c r="B6719" t="s">
        <v>7</v>
      </c>
      <c r="C6719" t="s">
        <v>8</v>
      </c>
      <c r="D6719" t="s">
        <v>9</v>
      </c>
      <c r="E6719" t="s">
        <v>90</v>
      </c>
      <c r="F6719" t="s">
        <v>91</v>
      </c>
      <c r="G6719" s="35">
        <v>0</v>
      </c>
    </row>
    <row r="6720" spans="1:7" x14ac:dyDescent="0.35">
      <c r="A6720">
        <v>2021</v>
      </c>
      <c r="B6720" t="s">
        <v>12</v>
      </c>
      <c r="C6720" t="s">
        <v>13</v>
      </c>
      <c r="D6720" t="s">
        <v>14</v>
      </c>
      <c r="E6720" t="s">
        <v>90</v>
      </c>
      <c r="F6720" t="s">
        <v>91</v>
      </c>
      <c r="G6720" s="35">
        <v>0</v>
      </c>
    </row>
    <row r="6721" spans="1:7" x14ac:dyDescent="0.35">
      <c r="A6721">
        <v>2021</v>
      </c>
      <c r="B6721" t="s">
        <v>48</v>
      </c>
      <c r="C6721" t="s">
        <v>62</v>
      </c>
      <c r="D6721" t="s">
        <v>63</v>
      </c>
      <c r="E6721" t="s">
        <v>90</v>
      </c>
      <c r="F6721" t="s">
        <v>91</v>
      </c>
      <c r="G6721" s="35">
        <v>0</v>
      </c>
    </row>
    <row r="6722" spans="1:7" x14ac:dyDescent="0.35">
      <c r="A6722">
        <v>2021</v>
      </c>
      <c r="B6722" t="s">
        <v>64</v>
      </c>
      <c r="C6722" t="s">
        <v>65</v>
      </c>
      <c r="D6722" t="s">
        <v>66</v>
      </c>
      <c r="E6722" t="s">
        <v>90</v>
      </c>
      <c r="F6722" t="s">
        <v>91</v>
      </c>
      <c r="G6722" s="35">
        <v>0</v>
      </c>
    </row>
    <row r="6723" spans="1:7" x14ac:dyDescent="0.35">
      <c r="A6723">
        <v>2021</v>
      </c>
      <c r="B6723" t="s">
        <v>64</v>
      </c>
      <c r="C6723" t="s">
        <v>67</v>
      </c>
      <c r="D6723" t="s">
        <v>68</v>
      </c>
      <c r="E6723" t="s">
        <v>90</v>
      </c>
      <c r="F6723" t="s">
        <v>91</v>
      </c>
      <c r="G6723" s="35">
        <v>0</v>
      </c>
    </row>
    <row r="6724" spans="1:7" x14ac:dyDescent="0.35">
      <c r="A6724">
        <v>2021</v>
      </c>
      <c r="B6724" t="s">
        <v>64</v>
      </c>
      <c r="C6724" t="s">
        <v>69</v>
      </c>
      <c r="D6724" t="s">
        <v>70</v>
      </c>
      <c r="E6724" t="s">
        <v>90</v>
      </c>
      <c r="F6724" t="s">
        <v>91</v>
      </c>
      <c r="G6724" s="35">
        <v>0</v>
      </c>
    </row>
    <row r="6725" spans="1:7" x14ac:dyDescent="0.35">
      <c r="A6725">
        <v>2021</v>
      </c>
      <c r="B6725" t="s">
        <v>64</v>
      </c>
      <c r="C6725" t="s">
        <v>71</v>
      </c>
      <c r="D6725" t="s">
        <v>72</v>
      </c>
      <c r="E6725" t="s">
        <v>90</v>
      </c>
      <c r="F6725" t="s">
        <v>91</v>
      </c>
      <c r="G6725" s="35">
        <v>0</v>
      </c>
    </row>
    <row r="6726" spans="1:7" x14ac:dyDescent="0.35">
      <c r="A6726">
        <v>2021</v>
      </c>
      <c r="B6726" t="s">
        <v>64</v>
      </c>
      <c r="C6726" t="s">
        <v>73</v>
      </c>
      <c r="D6726" t="s">
        <v>74</v>
      </c>
      <c r="E6726" t="s">
        <v>90</v>
      </c>
      <c r="F6726" t="s">
        <v>91</v>
      </c>
      <c r="G6726" s="35">
        <v>0</v>
      </c>
    </row>
    <row r="6727" spans="1:7" x14ac:dyDescent="0.35">
      <c r="A6727">
        <v>2021</v>
      </c>
      <c r="B6727" t="s">
        <v>64</v>
      </c>
      <c r="C6727" t="s">
        <v>75</v>
      </c>
      <c r="D6727" t="s">
        <v>76</v>
      </c>
      <c r="E6727" t="s">
        <v>90</v>
      </c>
      <c r="F6727" t="s">
        <v>91</v>
      </c>
      <c r="G6727" s="35">
        <v>0</v>
      </c>
    </row>
    <row r="6728" spans="1:7" x14ac:dyDescent="0.35">
      <c r="A6728">
        <v>2021</v>
      </c>
      <c r="B6728" t="s">
        <v>53</v>
      </c>
      <c r="C6728" t="s">
        <v>77</v>
      </c>
      <c r="D6728" t="s">
        <v>78</v>
      </c>
      <c r="E6728" t="s">
        <v>90</v>
      </c>
      <c r="F6728" t="s">
        <v>91</v>
      </c>
      <c r="G6728" s="35">
        <v>0</v>
      </c>
    </row>
    <row r="6729" spans="1:7" x14ac:dyDescent="0.35">
      <c r="A6729">
        <v>2021</v>
      </c>
      <c r="B6729" t="s">
        <v>15</v>
      </c>
      <c r="C6729" t="s">
        <v>79</v>
      </c>
      <c r="D6729" t="s">
        <v>80</v>
      </c>
      <c r="E6729" t="s">
        <v>90</v>
      </c>
      <c r="F6729" t="s">
        <v>91</v>
      </c>
      <c r="G6729" s="35">
        <v>0</v>
      </c>
    </row>
    <row r="6730" spans="1:7" x14ac:dyDescent="0.35">
      <c r="A6730">
        <v>2021</v>
      </c>
      <c r="B6730" t="s">
        <v>15</v>
      </c>
      <c r="C6730" t="s">
        <v>81</v>
      </c>
      <c r="D6730" t="s">
        <v>82</v>
      </c>
      <c r="E6730" t="s">
        <v>90</v>
      </c>
      <c r="F6730" t="s">
        <v>91</v>
      </c>
      <c r="G6730" s="35">
        <v>0</v>
      </c>
    </row>
    <row r="6731" spans="1:7" x14ac:dyDescent="0.35">
      <c r="A6731">
        <v>2021</v>
      </c>
      <c r="B6731" t="s">
        <v>15</v>
      </c>
      <c r="C6731" t="s">
        <v>83</v>
      </c>
      <c r="D6731" t="s">
        <v>84</v>
      </c>
      <c r="E6731" t="s">
        <v>90</v>
      </c>
      <c r="F6731" t="s">
        <v>91</v>
      </c>
      <c r="G6731" s="35">
        <v>0</v>
      </c>
    </row>
    <row r="6732" spans="1:7" x14ac:dyDescent="0.35">
      <c r="A6732">
        <v>2021</v>
      </c>
      <c r="B6732" t="s">
        <v>15</v>
      </c>
      <c r="C6732" t="s">
        <v>16</v>
      </c>
      <c r="D6732" t="s">
        <v>17</v>
      </c>
      <c r="E6732" t="s">
        <v>90</v>
      </c>
      <c r="F6732" t="s">
        <v>91</v>
      </c>
      <c r="G6732" s="35">
        <v>0</v>
      </c>
    </row>
    <row r="6733" spans="1:7" x14ac:dyDescent="0.35">
      <c r="A6733">
        <v>2021</v>
      </c>
      <c r="B6733" t="s">
        <v>15</v>
      </c>
      <c r="C6733" t="s">
        <v>18</v>
      </c>
      <c r="D6733" t="s">
        <v>19</v>
      </c>
      <c r="E6733" t="s">
        <v>90</v>
      </c>
      <c r="F6733" t="s">
        <v>91</v>
      </c>
      <c r="G6733" s="35">
        <v>0</v>
      </c>
    </row>
    <row r="6734" spans="1:7" x14ac:dyDescent="0.35">
      <c r="A6734">
        <v>2021</v>
      </c>
      <c r="B6734" t="s">
        <v>7</v>
      </c>
      <c r="C6734" t="s">
        <v>20</v>
      </c>
      <c r="D6734" t="s">
        <v>21</v>
      </c>
      <c r="E6734" t="s">
        <v>90</v>
      </c>
      <c r="F6734" t="s">
        <v>91</v>
      </c>
      <c r="G6734" s="35">
        <v>0</v>
      </c>
    </row>
    <row r="6735" spans="1:7" x14ac:dyDescent="0.35">
      <c r="A6735">
        <v>2021</v>
      </c>
      <c r="B6735" t="s">
        <v>7</v>
      </c>
      <c r="C6735" t="s">
        <v>22</v>
      </c>
      <c r="D6735" t="s">
        <v>23</v>
      </c>
      <c r="E6735" t="s">
        <v>90</v>
      </c>
      <c r="F6735" t="s">
        <v>91</v>
      </c>
      <c r="G6735" s="35">
        <v>0</v>
      </c>
    </row>
    <row r="6736" spans="1:7" x14ac:dyDescent="0.35">
      <c r="A6736">
        <v>2021</v>
      </c>
      <c r="B6736" t="s">
        <v>7</v>
      </c>
      <c r="C6736" t="s">
        <v>24</v>
      </c>
      <c r="D6736" t="s">
        <v>25</v>
      </c>
      <c r="E6736" t="s">
        <v>90</v>
      </c>
      <c r="F6736" t="s">
        <v>91</v>
      </c>
      <c r="G6736" s="35">
        <v>0</v>
      </c>
    </row>
    <row r="6737" spans="1:7" x14ac:dyDescent="0.35">
      <c r="A6737">
        <v>2021</v>
      </c>
      <c r="B6737" t="s">
        <v>7</v>
      </c>
      <c r="C6737" t="s">
        <v>26</v>
      </c>
      <c r="D6737" t="s">
        <v>27</v>
      </c>
      <c r="E6737" t="s">
        <v>90</v>
      </c>
      <c r="F6737" t="s">
        <v>91</v>
      </c>
      <c r="G6737" s="35">
        <v>120</v>
      </c>
    </row>
    <row r="6738" spans="1:7" x14ac:dyDescent="0.35">
      <c r="A6738">
        <v>2021</v>
      </c>
      <c r="B6738" t="s">
        <v>12</v>
      </c>
      <c r="C6738" t="s">
        <v>28</v>
      </c>
      <c r="D6738" t="s">
        <v>29</v>
      </c>
      <c r="E6738" t="s">
        <v>90</v>
      </c>
      <c r="F6738" t="s">
        <v>91</v>
      </c>
      <c r="G6738" s="35">
        <v>0</v>
      </c>
    </row>
    <row r="6739" spans="1:7" x14ac:dyDescent="0.35">
      <c r="A6739">
        <v>2021</v>
      </c>
      <c r="B6739" t="s">
        <v>12</v>
      </c>
      <c r="C6739" t="s">
        <v>30</v>
      </c>
      <c r="D6739" t="s">
        <v>31</v>
      </c>
      <c r="E6739" t="s">
        <v>90</v>
      </c>
      <c r="F6739" t="s">
        <v>91</v>
      </c>
      <c r="G6739" s="35">
        <v>0</v>
      </c>
    </row>
    <row r="6740" spans="1:7" x14ac:dyDescent="0.35">
      <c r="A6740">
        <v>2021</v>
      </c>
      <c r="B6740" t="s">
        <v>12</v>
      </c>
      <c r="C6740" t="s">
        <v>32</v>
      </c>
      <c r="D6740" t="s">
        <v>33</v>
      </c>
      <c r="E6740" t="s">
        <v>90</v>
      </c>
      <c r="F6740" t="s">
        <v>91</v>
      </c>
      <c r="G6740" s="35">
        <v>0</v>
      </c>
    </row>
    <row r="6741" spans="1:7" x14ac:dyDescent="0.35">
      <c r="A6741">
        <v>2021</v>
      </c>
      <c r="B6741" t="s">
        <v>12</v>
      </c>
      <c r="C6741" t="s">
        <v>34</v>
      </c>
      <c r="D6741" t="s">
        <v>35</v>
      </c>
      <c r="E6741" t="s">
        <v>90</v>
      </c>
      <c r="F6741" t="s">
        <v>91</v>
      </c>
      <c r="G6741" s="35">
        <v>0</v>
      </c>
    </row>
    <row r="6742" spans="1:7" x14ac:dyDescent="0.35">
      <c r="A6742">
        <v>2021</v>
      </c>
      <c r="B6742" t="s">
        <v>12</v>
      </c>
      <c r="C6742" t="s">
        <v>36</v>
      </c>
      <c r="D6742" t="s">
        <v>37</v>
      </c>
      <c r="E6742" t="s">
        <v>90</v>
      </c>
      <c r="F6742" t="s">
        <v>91</v>
      </c>
      <c r="G6742" s="35">
        <v>0</v>
      </c>
    </row>
    <row r="6743" spans="1:7" x14ac:dyDescent="0.35">
      <c r="A6743">
        <v>2021</v>
      </c>
      <c r="B6743" t="s">
        <v>12</v>
      </c>
      <c r="C6743" t="s">
        <v>38</v>
      </c>
      <c r="D6743" t="s">
        <v>39</v>
      </c>
      <c r="E6743" t="s">
        <v>90</v>
      </c>
      <c r="F6743" t="s">
        <v>91</v>
      </c>
      <c r="G6743" s="35">
        <v>0</v>
      </c>
    </row>
    <row r="6744" spans="1:7" x14ac:dyDescent="0.35">
      <c r="A6744">
        <v>2021</v>
      </c>
      <c r="B6744" t="s">
        <v>12</v>
      </c>
      <c r="C6744" t="s">
        <v>40</v>
      </c>
      <c r="D6744" t="s">
        <v>41</v>
      </c>
      <c r="E6744" t="s">
        <v>90</v>
      </c>
      <c r="F6744" t="s">
        <v>91</v>
      </c>
      <c r="G6744" s="35">
        <v>0</v>
      </c>
    </row>
    <row r="6745" spans="1:7" x14ac:dyDescent="0.35">
      <c r="A6745">
        <v>2021</v>
      </c>
      <c r="B6745" t="s">
        <v>12</v>
      </c>
      <c r="C6745" t="s">
        <v>44</v>
      </c>
      <c r="D6745" t="s">
        <v>45</v>
      </c>
      <c r="E6745" t="s">
        <v>90</v>
      </c>
      <c r="F6745" t="s">
        <v>91</v>
      </c>
      <c r="G6745" s="35">
        <v>0</v>
      </c>
    </row>
    <row r="6746" spans="1:7" x14ac:dyDescent="0.35">
      <c r="A6746">
        <v>2021</v>
      </c>
      <c r="B6746" t="s">
        <v>7</v>
      </c>
      <c r="C6746" t="s">
        <v>46</v>
      </c>
      <c r="D6746" t="s">
        <v>47</v>
      </c>
      <c r="E6746" t="s">
        <v>90</v>
      </c>
      <c r="F6746" t="s">
        <v>91</v>
      </c>
      <c r="G6746" s="35">
        <v>0</v>
      </c>
    </row>
    <row r="6747" spans="1:7" x14ac:dyDescent="0.35">
      <c r="A6747">
        <v>2021</v>
      </c>
      <c r="B6747" t="s">
        <v>48</v>
      </c>
      <c r="C6747" t="s">
        <v>49</v>
      </c>
      <c r="D6747" t="s">
        <v>50</v>
      </c>
      <c r="E6747" t="s">
        <v>90</v>
      </c>
      <c r="F6747" t="s">
        <v>91</v>
      </c>
      <c r="G6747" s="35">
        <v>350</v>
      </c>
    </row>
    <row r="6748" spans="1:7" x14ac:dyDescent="0.35">
      <c r="A6748">
        <v>2021</v>
      </c>
      <c r="B6748" t="s">
        <v>53</v>
      </c>
      <c r="C6748" t="s">
        <v>54</v>
      </c>
      <c r="D6748" t="s">
        <v>55</v>
      </c>
      <c r="E6748" t="s">
        <v>90</v>
      </c>
      <c r="F6748" t="s">
        <v>91</v>
      </c>
      <c r="G6748" s="35">
        <v>0</v>
      </c>
    </row>
    <row r="6749" spans="1:7" x14ac:dyDescent="0.35">
      <c r="A6749">
        <v>2021</v>
      </c>
      <c r="B6749" t="s">
        <v>53</v>
      </c>
      <c r="C6749" t="s">
        <v>88</v>
      </c>
      <c r="D6749" t="s">
        <v>89</v>
      </c>
      <c r="E6749" t="s">
        <v>90</v>
      </c>
      <c r="F6749" t="s">
        <v>91</v>
      </c>
      <c r="G6749" s="35">
        <v>0</v>
      </c>
    </row>
    <row r="6750" spans="1:7" x14ac:dyDescent="0.35">
      <c r="A6750">
        <v>2021</v>
      </c>
      <c r="B6750" t="s">
        <v>48</v>
      </c>
      <c r="C6750" t="s">
        <v>56</v>
      </c>
      <c r="D6750" t="s">
        <v>57</v>
      </c>
      <c r="E6750" t="s">
        <v>90</v>
      </c>
      <c r="F6750" t="s">
        <v>91</v>
      </c>
      <c r="G6750" s="35">
        <v>0</v>
      </c>
    </row>
    <row r="6751" spans="1:7" x14ac:dyDescent="0.35">
      <c r="A6751">
        <v>2021</v>
      </c>
      <c r="B6751" t="s">
        <v>48</v>
      </c>
      <c r="C6751" t="s">
        <v>60</v>
      </c>
      <c r="D6751" t="s">
        <v>61</v>
      </c>
      <c r="E6751" t="s">
        <v>90</v>
      </c>
      <c r="F6751" t="s">
        <v>91</v>
      </c>
      <c r="G6751" s="35">
        <v>0</v>
      </c>
    </row>
    <row r="6752" spans="1:7" x14ac:dyDescent="0.35">
      <c r="A6752">
        <v>2021</v>
      </c>
      <c r="B6752" t="s">
        <v>53</v>
      </c>
      <c r="C6752" t="s">
        <v>58</v>
      </c>
      <c r="D6752" t="s">
        <v>59</v>
      </c>
      <c r="E6752" t="s">
        <v>90</v>
      </c>
      <c r="F6752" t="s">
        <v>91</v>
      </c>
      <c r="G6752" s="35">
        <v>1250</v>
      </c>
    </row>
    <row r="6753" spans="1:7" x14ac:dyDescent="0.35">
      <c r="A6753">
        <v>2021</v>
      </c>
      <c r="B6753" t="s">
        <v>12</v>
      </c>
      <c r="C6753" t="s">
        <v>42</v>
      </c>
      <c r="D6753" t="s">
        <v>43</v>
      </c>
      <c r="E6753" t="s">
        <v>90</v>
      </c>
      <c r="F6753" t="s">
        <v>91</v>
      </c>
      <c r="G6753" s="35">
        <v>0</v>
      </c>
    </row>
    <row r="6754" spans="1:7" x14ac:dyDescent="0.35">
      <c r="A6754">
        <v>2021</v>
      </c>
      <c r="B6754" t="s">
        <v>53</v>
      </c>
      <c r="C6754" t="s">
        <v>99</v>
      </c>
      <c r="D6754" t="s">
        <v>100</v>
      </c>
      <c r="E6754" t="s">
        <v>90</v>
      </c>
      <c r="F6754" t="s">
        <v>91</v>
      </c>
      <c r="G6754" s="35">
        <v>0</v>
      </c>
    </row>
    <row r="6755" spans="1:7" x14ac:dyDescent="0.35">
      <c r="A6755">
        <v>2021</v>
      </c>
      <c r="B6755" t="s">
        <v>15</v>
      </c>
      <c r="C6755" t="s">
        <v>51</v>
      </c>
      <c r="D6755" t="s">
        <v>52</v>
      </c>
      <c r="E6755" t="s">
        <v>92</v>
      </c>
      <c r="F6755" t="s">
        <v>91</v>
      </c>
      <c r="G6755" s="35">
        <v>0</v>
      </c>
    </row>
    <row r="6756" spans="1:7" x14ac:dyDescent="0.35">
      <c r="A6756">
        <v>2021</v>
      </c>
      <c r="B6756" t="s">
        <v>7</v>
      </c>
      <c r="C6756" t="s">
        <v>8</v>
      </c>
      <c r="D6756" t="s">
        <v>9</v>
      </c>
      <c r="E6756" t="s">
        <v>92</v>
      </c>
      <c r="F6756" t="s">
        <v>91</v>
      </c>
      <c r="G6756" s="35">
        <v>4666</v>
      </c>
    </row>
    <row r="6757" spans="1:7" x14ac:dyDescent="0.35">
      <c r="A6757">
        <v>2021</v>
      </c>
      <c r="B6757" t="s">
        <v>12</v>
      </c>
      <c r="C6757" t="s">
        <v>13</v>
      </c>
      <c r="D6757" t="s">
        <v>14</v>
      </c>
      <c r="E6757" t="s">
        <v>92</v>
      </c>
      <c r="F6757" t="s">
        <v>91</v>
      </c>
      <c r="G6757" s="35">
        <v>748</v>
      </c>
    </row>
    <row r="6758" spans="1:7" x14ac:dyDescent="0.35">
      <c r="A6758">
        <v>2021</v>
      </c>
      <c r="B6758" t="s">
        <v>48</v>
      </c>
      <c r="C6758" t="s">
        <v>62</v>
      </c>
      <c r="D6758" t="s">
        <v>63</v>
      </c>
      <c r="E6758" t="s">
        <v>92</v>
      </c>
      <c r="F6758" t="s">
        <v>91</v>
      </c>
      <c r="G6758" s="35">
        <v>0</v>
      </c>
    </row>
    <row r="6759" spans="1:7" x14ac:dyDescent="0.35">
      <c r="A6759">
        <v>2021</v>
      </c>
      <c r="B6759" t="s">
        <v>64</v>
      </c>
      <c r="C6759" t="s">
        <v>65</v>
      </c>
      <c r="D6759" t="s">
        <v>66</v>
      </c>
      <c r="E6759" t="s">
        <v>92</v>
      </c>
      <c r="F6759" t="s">
        <v>91</v>
      </c>
      <c r="G6759" s="35">
        <v>0</v>
      </c>
    </row>
    <row r="6760" spans="1:7" x14ac:dyDescent="0.35">
      <c r="A6760">
        <v>2021</v>
      </c>
      <c r="B6760" t="s">
        <v>64</v>
      </c>
      <c r="C6760" t="s">
        <v>67</v>
      </c>
      <c r="D6760" t="s">
        <v>68</v>
      </c>
      <c r="E6760" t="s">
        <v>92</v>
      </c>
      <c r="F6760" t="s">
        <v>91</v>
      </c>
      <c r="G6760" s="35">
        <v>2789</v>
      </c>
    </row>
    <row r="6761" spans="1:7" x14ac:dyDescent="0.35">
      <c r="A6761">
        <v>2021</v>
      </c>
      <c r="B6761" t="s">
        <v>64</v>
      </c>
      <c r="C6761" t="s">
        <v>69</v>
      </c>
      <c r="D6761" t="s">
        <v>70</v>
      </c>
      <c r="E6761" t="s">
        <v>92</v>
      </c>
      <c r="F6761" t="s">
        <v>91</v>
      </c>
      <c r="G6761" s="35">
        <v>0</v>
      </c>
    </row>
    <row r="6762" spans="1:7" x14ac:dyDescent="0.35">
      <c r="A6762">
        <v>2021</v>
      </c>
      <c r="B6762" t="s">
        <v>64</v>
      </c>
      <c r="C6762" t="s">
        <v>71</v>
      </c>
      <c r="D6762" t="s">
        <v>72</v>
      </c>
      <c r="E6762" t="s">
        <v>92</v>
      </c>
      <c r="F6762" t="s">
        <v>91</v>
      </c>
      <c r="G6762" s="35">
        <v>0</v>
      </c>
    </row>
    <row r="6763" spans="1:7" x14ac:dyDescent="0.35">
      <c r="A6763">
        <v>2021</v>
      </c>
      <c r="B6763" t="s">
        <v>64</v>
      </c>
      <c r="C6763" t="s">
        <v>73</v>
      </c>
      <c r="D6763" t="s">
        <v>74</v>
      </c>
      <c r="E6763" t="s">
        <v>92</v>
      </c>
      <c r="F6763" t="s">
        <v>91</v>
      </c>
      <c r="G6763" s="35">
        <v>956</v>
      </c>
    </row>
    <row r="6764" spans="1:7" x14ac:dyDescent="0.35">
      <c r="A6764">
        <v>2021</v>
      </c>
      <c r="B6764" t="s">
        <v>64</v>
      </c>
      <c r="C6764" t="s">
        <v>75</v>
      </c>
      <c r="D6764" t="s">
        <v>76</v>
      </c>
      <c r="E6764" t="s">
        <v>92</v>
      </c>
      <c r="F6764" t="s">
        <v>91</v>
      </c>
      <c r="G6764" s="35">
        <v>1670</v>
      </c>
    </row>
    <row r="6765" spans="1:7" x14ac:dyDescent="0.35">
      <c r="A6765">
        <v>2021</v>
      </c>
      <c r="B6765" t="s">
        <v>53</v>
      </c>
      <c r="C6765" t="s">
        <v>77</v>
      </c>
      <c r="D6765" t="s">
        <v>78</v>
      </c>
      <c r="E6765" t="s">
        <v>92</v>
      </c>
      <c r="F6765" t="s">
        <v>91</v>
      </c>
      <c r="G6765" s="35">
        <v>0</v>
      </c>
    </row>
    <row r="6766" spans="1:7" x14ac:dyDescent="0.35">
      <c r="A6766">
        <v>2021</v>
      </c>
      <c r="B6766" t="s">
        <v>15</v>
      </c>
      <c r="C6766" t="s">
        <v>79</v>
      </c>
      <c r="D6766" t="s">
        <v>80</v>
      </c>
      <c r="E6766" t="s">
        <v>92</v>
      </c>
      <c r="F6766" t="s">
        <v>91</v>
      </c>
      <c r="G6766" s="35">
        <v>1340</v>
      </c>
    </row>
    <row r="6767" spans="1:7" x14ac:dyDescent="0.35">
      <c r="A6767">
        <v>2021</v>
      </c>
      <c r="B6767" t="s">
        <v>15</v>
      </c>
      <c r="C6767" t="s">
        <v>81</v>
      </c>
      <c r="D6767" t="s">
        <v>82</v>
      </c>
      <c r="E6767" t="s">
        <v>92</v>
      </c>
      <c r="F6767" t="s">
        <v>91</v>
      </c>
      <c r="G6767" s="35">
        <v>0</v>
      </c>
    </row>
    <row r="6768" spans="1:7" x14ac:dyDescent="0.35">
      <c r="A6768">
        <v>2021</v>
      </c>
      <c r="B6768" t="s">
        <v>15</v>
      </c>
      <c r="C6768" t="s">
        <v>83</v>
      </c>
      <c r="D6768" t="s">
        <v>84</v>
      </c>
      <c r="E6768" t="s">
        <v>92</v>
      </c>
      <c r="F6768" t="s">
        <v>91</v>
      </c>
      <c r="G6768" s="35">
        <v>0</v>
      </c>
    </row>
    <row r="6769" spans="1:7" x14ac:dyDescent="0.35">
      <c r="A6769">
        <v>2021</v>
      </c>
      <c r="B6769" t="s">
        <v>15</v>
      </c>
      <c r="C6769" t="s">
        <v>16</v>
      </c>
      <c r="D6769" t="s">
        <v>17</v>
      </c>
      <c r="E6769" t="s">
        <v>92</v>
      </c>
      <c r="F6769" t="s">
        <v>91</v>
      </c>
      <c r="G6769" s="35">
        <v>0</v>
      </c>
    </row>
    <row r="6770" spans="1:7" x14ac:dyDescent="0.35">
      <c r="A6770">
        <v>2021</v>
      </c>
      <c r="B6770" t="s">
        <v>15</v>
      </c>
      <c r="C6770" t="s">
        <v>18</v>
      </c>
      <c r="D6770" t="s">
        <v>19</v>
      </c>
      <c r="E6770" t="s">
        <v>92</v>
      </c>
      <c r="F6770" t="s">
        <v>91</v>
      </c>
      <c r="G6770" s="35">
        <v>859</v>
      </c>
    </row>
    <row r="6771" spans="1:7" x14ac:dyDescent="0.35">
      <c r="A6771">
        <v>2021</v>
      </c>
      <c r="B6771" t="s">
        <v>7</v>
      </c>
      <c r="C6771" t="s">
        <v>20</v>
      </c>
      <c r="D6771" t="s">
        <v>21</v>
      </c>
      <c r="E6771" t="s">
        <v>92</v>
      </c>
      <c r="F6771" t="s">
        <v>91</v>
      </c>
      <c r="G6771" s="35">
        <v>0</v>
      </c>
    </row>
    <row r="6772" spans="1:7" x14ac:dyDescent="0.35">
      <c r="A6772">
        <v>2021</v>
      </c>
      <c r="B6772" t="s">
        <v>7</v>
      </c>
      <c r="C6772" t="s">
        <v>22</v>
      </c>
      <c r="D6772" t="s">
        <v>23</v>
      </c>
      <c r="E6772" t="s">
        <v>92</v>
      </c>
      <c r="F6772" t="s">
        <v>91</v>
      </c>
      <c r="G6772" s="35">
        <v>0</v>
      </c>
    </row>
    <row r="6773" spans="1:7" x14ac:dyDescent="0.35">
      <c r="A6773">
        <v>2021</v>
      </c>
      <c r="B6773" t="s">
        <v>7</v>
      </c>
      <c r="C6773" t="s">
        <v>24</v>
      </c>
      <c r="D6773" t="s">
        <v>25</v>
      </c>
      <c r="E6773" t="s">
        <v>92</v>
      </c>
      <c r="F6773" t="s">
        <v>91</v>
      </c>
      <c r="G6773" s="35">
        <v>3520</v>
      </c>
    </row>
    <row r="6774" spans="1:7" x14ac:dyDescent="0.35">
      <c r="A6774">
        <v>2021</v>
      </c>
      <c r="B6774" t="s">
        <v>7</v>
      </c>
      <c r="C6774" t="s">
        <v>26</v>
      </c>
      <c r="D6774" t="s">
        <v>27</v>
      </c>
      <c r="E6774" t="s">
        <v>92</v>
      </c>
      <c r="F6774" t="s">
        <v>91</v>
      </c>
      <c r="G6774" s="35">
        <v>0</v>
      </c>
    </row>
    <row r="6775" spans="1:7" x14ac:dyDescent="0.35">
      <c r="A6775">
        <v>2021</v>
      </c>
      <c r="B6775" t="s">
        <v>12</v>
      </c>
      <c r="C6775" t="s">
        <v>28</v>
      </c>
      <c r="D6775" t="s">
        <v>29</v>
      </c>
      <c r="E6775" t="s">
        <v>92</v>
      </c>
      <c r="F6775" t="s">
        <v>91</v>
      </c>
      <c r="G6775" s="35">
        <v>3374</v>
      </c>
    </row>
    <row r="6776" spans="1:7" x14ac:dyDescent="0.35">
      <c r="A6776">
        <v>2021</v>
      </c>
      <c r="B6776" t="s">
        <v>12</v>
      </c>
      <c r="C6776" t="s">
        <v>30</v>
      </c>
      <c r="D6776" t="s">
        <v>31</v>
      </c>
      <c r="E6776" t="s">
        <v>92</v>
      </c>
      <c r="F6776" t="s">
        <v>91</v>
      </c>
      <c r="G6776" s="35">
        <v>0</v>
      </c>
    </row>
    <row r="6777" spans="1:7" x14ac:dyDescent="0.35">
      <c r="A6777">
        <v>2021</v>
      </c>
      <c r="B6777" t="s">
        <v>12</v>
      </c>
      <c r="C6777" t="s">
        <v>32</v>
      </c>
      <c r="D6777" t="s">
        <v>33</v>
      </c>
      <c r="E6777" t="s">
        <v>92</v>
      </c>
      <c r="F6777" t="s">
        <v>91</v>
      </c>
      <c r="G6777" s="35">
        <v>16</v>
      </c>
    </row>
    <row r="6778" spans="1:7" x14ac:dyDescent="0.35">
      <c r="A6778">
        <v>2021</v>
      </c>
      <c r="B6778" t="s">
        <v>12</v>
      </c>
      <c r="C6778" t="s">
        <v>34</v>
      </c>
      <c r="D6778" t="s">
        <v>35</v>
      </c>
      <c r="E6778" t="s">
        <v>92</v>
      </c>
      <c r="F6778" t="s">
        <v>91</v>
      </c>
      <c r="G6778" s="35">
        <v>2115</v>
      </c>
    </row>
    <row r="6779" spans="1:7" x14ac:dyDescent="0.35">
      <c r="A6779">
        <v>2021</v>
      </c>
      <c r="B6779" t="s">
        <v>12</v>
      </c>
      <c r="C6779" t="s">
        <v>36</v>
      </c>
      <c r="D6779" t="s">
        <v>37</v>
      </c>
      <c r="E6779" t="s">
        <v>92</v>
      </c>
      <c r="F6779" t="s">
        <v>91</v>
      </c>
      <c r="G6779" s="35">
        <v>0</v>
      </c>
    </row>
    <row r="6780" spans="1:7" x14ac:dyDescent="0.35">
      <c r="A6780">
        <v>2021</v>
      </c>
      <c r="B6780" t="s">
        <v>12</v>
      </c>
      <c r="C6780" t="s">
        <v>38</v>
      </c>
      <c r="D6780" t="s">
        <v>39</v>
      </c>
      <c r="E6780" t="s">
        <v>92</v>
      </c>
      <c r="F6780" t="s">
        <v>91</v>
      </c>
      <c r="G6780" s="35">
        <v>0</v>
      </c>
    </row>
    <row r="6781" spans="1:7" x14ac:dyDescent="0.35">
      <c r="A6781">
        <v>2021</v>
      </c>
      <c r="B6781" t="s">
        <v>12</v>
      </c>
      <c r="C6781" t="s">
        <v>40</v>
      </c>
      <c r="D6781" t="s">
        <v>41</v>
      </c>
      <c r="E6781" t="s">
        <v>92</v>
      </c>
      <c r="F6781" t="s">
        <v>91</v>
      </c>
      <c r="G6781" s="35">
        <v>0</v>
      </c>
    </row>
    <row r="6782" spans="1:7" x14ac:dyDescent="0.35">
      <c r="A6782">
        <v>2021</v>
      </c>
      <c r="B6782" t="s">
        <v>12</v>
      </c>
      <c r="C6782" t="s">
        <v>44</v>
      </c>
      <c r="D6782" t="s">
        <v>45</v>
      </c>
      <c r="E6782" t="s">
        <v>92</v>
      </c>
      <c r="F6782" t="s">
        <v>91</v>
      </c>
      <c r="G6782" s="35">
        <v>0</v>
      </c>
    </row>
    <row r="6783" spans="1:7" x14ac:dyDescent="0.35">
      <c r="A6783">
        <v>2021</v>
      </c>
      <c r="B6783" t="s">
        <v>7</v>
      </c>
      <c r="C6783" t="s">
        <v>46</v>
      </c>
      <c r="D6783" t="s">
        <v>47</v>
      </c>
      <c r="E6783" t="s">
        <v>92</v>
      </c>
      <c r="F6783" t="s">
        <v>91</v>
      </c>
      <c r="G6783" s="35">
        <v>2118</v>
      </c>
    </row>
    <row r="6784" spans="1:7" x14ac:dyDescent="0.35">
      <c r="A6784">
        <v>2021</v>
      </c>
      <c r="B6784" t="s">
        <v>48</v>
      </c>
      <c r="C6784" t="s">
        <v>49</v>
      </c>
      <c r="D6784" t="s">
        <v>50</v>
      </c>
      <c r="E6784" t="s">
        <v>92</v>
      </c>
      <c r="F6784" t="s">
        <v>91</v>
      </c>
      <c r="G6784" s="35">
        <v>250</v>
      </c>
    </row>
    <row r="6785" spans="1:7" x14ac:dyDescent="0.35">
      <c r="A6785">
        <v>2021</v>
      </c>
      <c r="B6785" t="s">
        <v>53</v>
      </c>
      <c r="C6785" t="s">
        <v>54</v>
      </c>
      <c r="D6785" t="s">
        <v>55</v>
      </c>
      <c r="E6785" t="s">
        <v>92</v>
      </c>
      <c r="F6785" t="s">
        <v>91</v>
      </c>
      <c r="G6785" s="35">
        <v>231</v>
      </c>
    </row>
    <row r="6786" spans="1:7" x14ac:dyDescent="0.35">
      <c r="A6786">
        <v>2021</v>
      </c>
      <c r="B6786" t="s">
        <v>53</v>
      </c>
      <c r="C6786" t="s">
        <v>88</v>
      </c>
      <c r="D6786" t="s">
        <v>89</v>
      </c>
      <c r="E6786" t="s">
        <v>92</v>
      </c>
      <c r="F6786" t="s">
        <v>91</v>
      </c>
      <c r="G6786" s="35">
        <v>0</v>
      </c>
    </row>
    <row r="6787" spans="1:7" x14ac:dyDescent="0.35">
      <c r="A6787">
        <v>2021</v>
      </c>
      <c r="B6787" t="s">
        <v>48</v>
      </c>
      <c r="C6787" t="s">
        <v>56</v>
      </c>
      <c r="D6787" t="s">
        <v>57</v>
      </c>
      <c r="E6787" t="s">
        <v>92</v>
      </c>
      <c r="F6787" t="s">
        <v>91</v>
      </c>
      <c r="G6787" s="35">
        <v>0</v>
      </c>
    </row>
    <row r="6788" spans="1:7" x14ac:dyDescent="0.35">
      <c r="A6788">
        <v>2021</v>
      </c>
      <c r="B6788" t="s">
        <v>48</v>
      </c>
      <c r="C6788" t="s">
        <v>60</v>
      </c>
      <c r="D6788" t="s">
        <v>61</v>
      </c>
      <c r="E6788" t="s">
        <v>92</v>
      </c>
      <c r="F6788" t="s">
        <v>91</v>
      </c>
      <c r="G6788" s="35">
        <v>0</v>
      </c>
    </row>
    <row r="6789" spans="1:7" x14ac:dyDescent="0.35">
      <c r="A6789">
        <v>2021</v>
      </c>
      <c r="B6789" t="s">
        <v>53</v>
      </c>
      <c r="C6789" t="s">
        <v>58</v>
      </c>
      <c r="D6789" t="s">
        <v>59</v>
      </c>
      <c r="E6789" t="s">
        <v>92</v>
      </c>
      <c r="F6789" t="s">
        <v>91</v>
      </c>
      <c r="G6789" s="35">
        <v>600</v>
      </c>
    </row>
    <row r="6790" spans="1:7" x14ac:dyDescent="0.35">
      <c r="A6790">
        <v>2021</v>
      </c>
      <c r="B6790" t="s">
        <v>12</v>
      </c>
      <c r="C6790" t="s">
        <v>42</v>
      </c>
      <c r="D6790" t="s">
        <v>43</v>
      </c>
      <c r="E6790" t="s">
        <v>92</v>
      </c>
      <c r="F6790" t="s">
        <v>91</v>
      </c>
      <c r="G6790" s="35">
        <v>0</v>
      </c>
    </row>
    <row r="6791" spans="1:7" x14ac:dyDescent="0.35">
      <c r="A6791">
        <v>2021</v>
      </c>
      <c r="B6791" t="s">
        <v>53</v>
      </c>
      <c r="C6791" t="s">
        <v>99</v>
      </c>
      <c r="D6791" t="s">
        <v>100</v>
      </c>
      <c r="E6791" t="s">
        <v>92</v>
      </c>
      <c r="F6791" t="s">
        <v>91</v>
      </c>
      <c r="G6791" s="35">
        <v>1785</v>
      </c>
    </row>
    <row r="6792" spans="1:7" x14ac:dyDescent="0.35">
      <c r="A6792">
        <v>2021</v>
      </c>
      <c r="B6792" t="s">
        <v>15</v>
      </c>
      <c r="C6792" t="s">
        <v>51</v>
      </c>
      <c r="D6792" t="s">
        <v>52</v>
      </c>
      <c r="E6792" t="s">
        <v>93</v>
      </c>
      <c r="F6792" t="s">
        <v>94</v>
      </c>
      <c r="G6792" s="38">
        <v>22488</v>
      </c>
    </row>
    <row r="6793" spans="1:7" x14ac:dyDescent="0.35">
      <c r="A6793">
        <v>2021</v>
      </c>
      <c r="B6793" t="s">
        <v>7</v>
      </c>
      <c r="C6793" t="s">
        <v>8</v>
      </c>
      <c r="D6793" t="s">
        <v>9</v>
      </c>
      <c r="E6793" t="s">
        <v>93</v>
      </c>
      <c r="F6793" t="s">
        <v>94</v>
      </c>
      <c r="G6793" s="39">
        <v>116896</v>
      </c>
    </row>
    <row r="6794" spans="1:7" x14ac:dyDescent="0.35">
      <c r="A6794">
        <v>2021</v>
      </c>
      <c r="B6794" t="s">
        <v>12</v>
      </c>
      <c r="C6794" t="s">
        <v>13</v>
      </c>
      <c r="D6794" t="s">
        <v>14</v>
      </c>
      <c r="E6794" t="s">
        <v>93</v>
      </c>
      <c r="F6794" t="s">
        <v>94</v>
      </c>
      <c r="G6794" s="39">
        <v>59132</v>
      </c>
    </row>
    <row r="6795" spans="1:7" x14ac:dyDescent="0.35">
      <c r="A6795">
        <v>2021</v>
      </c>
      <c r="B6795" t="s">
        <v>48</v>
      </c>
      <c r="C6795" t="s">
        <v>62</v>
      </c>
      <c r="D6795" t="s">
        <v>63</v>
      </c>
      <c r="E6795" t="s">
        <v>93</v>
      </c>
      <c r="F6795" t="s">
        <v>94</v>
      </c>
      <c r="G6795" s="39">
        <v>8256</v>
      </c>
    </row>
    <row r="6796" spans="1:7" x14ac:dyDescent="0.35">
      <c r="A6796">
        <v>2021</v>
      </c>
      <c r="B6796" t="s">
        <v>64</v>
      </c>
      <c r="C6796" t="s">
        <v>65</v>
      </c>
      <c r="D6796" t="s">
        <v>66</v>
      </c>
      <c r="E6796" t="s">
        <v>93</v>
      </c>
      <c r="F6796" t="s">
        <v>94</v>
      </c>
      <c r="G6796" s="39">
        <v>16425</v>
      </c>
    </row>
    <row r="6797" spans="1:7" x14ac:dyDescent="0.35">
      <c r="A6797">
        <v>2021</v>
      </c>
      <c r="B6797" t="s">
        <v>64</v>
      </c>
      <c r="C6797" t="s">
        <v>67</v>
      </c>
      <c r="D6797" t="s">
        <v>68</v>
      </c>
      <c r="E6797" t="s">
        <v>93</v>
      </c>
      <c r="F6797" t="s">
        <v>94</v>
      </c>
      <c r="G6797" s="39">
        <v>29256</v>
      </c>
    </row>
    <row r="6798" spans="1:7" x14ac:dyDescent="0.35">
      <c r="A6798">
        <v>2021</v>
      </c>
      <c r="B6798" t="s">
        <v>64</v>
      </c>
      <c r="C6798" t="s">
        <v>69</v>
      </c>
      <c r="D6798" t="s">
        <v>70</v>
      </c>
      <c r="E6798" t="s">
        <v>93</v>
      </c>
      <c r="F6798" t="s">
        <v>94</v>
      </c>
      <c r="G6798" s="39">
        <v>1853</v>
      </c>
    </row>
    <row r="6799" spans="1:7" x14ac:dyDescent="0.35">
      <c r="A6799">
        <v>2021</v>
      </c>
      <c r="B6799" t="s">
        <v>64</v>
      </c>
      <c r="C6799" t="s">
        <v>71</v>
      </c>
      <c r="D6799" t="s">
        <v>72</v>
      </c>
      <c r="E6799" t="s">
        <v>93</v>
      </c>
      <c r="F6799" t="s">
        <v>94</v>
      </c>
      <c r="G6799" s="39">
        <v>23600</v>
      </c>
    </row>
    <row r="6800" spans="1:7" x14ac:dyDescent="0.35">
      <c r="A6800">
        <v>2021</v>
      </c>
      <c r="B6800" t="s">
        <v>64</v>
      </c>
      <c r="C6800" t="s">
        <v>73</v>
      </c>
      <c r="D6800" t="s">
        <v>74</v>
      </c>
      <c r="E6800" t="s">
        <v>93</v>
      </c>
      <c r="F6800" t="s">
        <v>94</v>
      </c>
      <c r="G6800" s="39">
        <v>29237</v>
      </c>
    </row>
    <row r="6801" spans="1:7" x14ac:dyDescent="0.35">
      <c r="A6801">
        <v>2021</v>
      </c>
      <c r="B6801" t="s">
        <v>64</v>
      </c>
      <c r="C6801" t="s">
        <v>75</v>
      </c>
      <c r="D6801" t="s">
        <v>76</v>
      </c>
      <c r="E6801" t="s">
        <v>93</v>
      </c>
      <c r="F6801" t="s">
        <v>94</v>
      </c>
      <c r="G6801" s="39">
        <v>44428</v>
      </c>
    </row>
    <row r="6802" spans="1:7" x14ac:dyDescent="0.35">
      <c r="A6802">
        <v>2021</v>
      </c>
      <c r="B6802" t="s">
        <v>53</v>
      </c>
      <c r="C6802" t="s">
        <v>77</v>
      </c>
      <c r="D6802" t="s">
        <v>78</v>
      </c>
      <c r="E6802" t="s">
        <v>93</v>
      </c>
      <c r="F6802" t="s">
        <v>94</v>
      </c>
      <c r="G6802" s="39">
        <v>22030</v>
      </c>
    </row>
    <row r="6803" spans="1:7" x14ac:dyDescent="0.35">
      <c r="A6803">
        <v>2021</v>
      </c>
      <c r="B6803" t="s">
        <v>15</v>
      </c>
      <c r="C6803" t="s">
        <v>79</v>
      </c>
      <c r="D6803" t="s">
        <v>80</v>
      </c>
      <c r="E6803" t="s">
        <v>93</v>
      </c>
      <c r="F6803" t="s">
        <v>94</v>
      </c>
      <c r="G6803" s="39">
        <v>31246</v>
      </c>
    </row>
    <row r="6804" spans="1:7" x14ac:dyDescent="0.35">
      <c r="A6804">
        <v>2021</v>
      </c>
      <c r="B6804" t="s">
        <v>15</v>
      </c>
      <c r="C6804" t="s">
        <v>81</v>
      </c>
      <c r="D6804" t="s">
        <v>82</v>
      </c>
      <c r="E6804" t="s">
        <v>93</v>
      </c>
      <c r="F6804" t="s">
        <v>94</v>
      </c>
      <c r="G6804" s="39">
        <v>51483</v>
      </c>
    </row>
    <row r="6805" spans="1:7" x14ac:dyDescent="0.35">
      <c r="A6805">
        <v>2021</v>
      </c>
      <c r="B6805" t="s">
        <v>15</v>
      </c>
      <c r="C6805" t="s">
        <v>83</v>
      </c>
      <c r="D6805" t="s">
        <v>84</v>
      </c>
      <c r="E6805" t="s">
        <v>93</v>
      </c>
      <c r="F6805" t="s">
        <v>94</v>
      </c>
      <c r="G6805" s="39">
        <v>13530</v>
      </c>
    </row>
    <row r="6806" spans="1:7" x14ac:dyDescent="0.35">
      <c r="A6806">
        <v>2021</v>
      </c>
      <c r="B6806" t="s">
        <v>15</v>
      </c>
      <c r="C6806" t="s">
        <v>16</v>
      </c>
      <c r="D6806" t="s">
        <v>17</v>
      </c>
      <c r="E6806" t="s">
        <v>93</v>
      </c>
      <c r="F6806" t="s">
        <v>94</v>
      </c>
      <c r="G6806" s="39">
        <v>15613</v>
      </c>
    </row>
    <row r="6807" spans="1:7" x14ac:dyDescent="0.35">
      <c r="A6807">
        <v>2021</v>
      </c>
      <c r="B6807" t="s">
        <v>15</v>
      </c>
      <c r="C6807" t="s">
        <v>18</v>
      </c>
      <c r="D6807" t="s">
        <v>19</v>
      </c>
      <c r="E6807" t="s">
        <v>93</v>
      </c>
      <c r="F6807" t="s">
        <v>94</v>
      </c>
      <c r="G6807" s="39">
        <v>79489</v>
      </c>
    </row>
    <row r="6808" spans="1:7" x14ac:dyDescent="0.35">
      <c r="A6808">
        <v>2021</v>
      </c>
      <c r="B6808" t="s">
        <v>7</v>
      </c>
      <c r="C6808" t="s">
        <v>20</v>
      </c>
      <c r="D6808" t="s">
        <v>21</v>
      </c>
      <c r="E6808" t="s">
        <v>93</v>
      </c>
      <c r="F6808" t="s">
        <v>94</v>
      </c>
      <c r="G6808" s="39">
        <v>5713</v>
      </c>
    </row>
    <row r="6809" spans="1:7" x14ac:dyDescent="0.35">
      <c r="A6809">
        <v>2021</v>
      </c>
      <c r="B6809" t="s">
        <v>7</v>
      </c>
      <c r="C6809" t="s">
        <v>22</v>
      </c>
      <c r="D6809" t="s">
        <v>23</v>
      </c>
      <c r="E6809" t="s">
        <v>93</v>
      </c>
      <c r="F6809" t="s">
        <v>94</v>
      </c>
      <c r="G6809" s="39">
        <v>22828</v>
      </c>
    </row>
    <row r="6810" spans="1:7" x14ac:dyDescent="0.35">
      <c r="A6810">
        <v>2021</v>
      </c>
      <c r="B6810" t="s">
        <v>7</v>
      </c>
      <c r="C6810" t="s">
        <v>24</v>
      </c>
      <c r="D6810" t="s">
        <v>25</v>
      </c>
      <c r="E6810" t="s">
        <v>93</v>
      </c>
      <c r="F6810" t="s">
        <v>94</v>
      </c>
      <c r="G6810" s="39">
        <v>25476</v>
      </c>
    </row>
    <row r="6811" spans="1:7" x14ac:dyDescent="0.35">
      <c r="A6811">
        <v>2021</v>
      </c>
      <c r="B6811" t="s">
        <v>7</v>
      </c>
      <c r="C6811" t="s">
        <v>26</v>
      </c>
      <c r="D6811" t="s">
        <v>27</v>
      </c>
      <c r="E6811" t="s">
        <v>93</v>
      </c>
      <c r="F6811" t="s">
        <v>94</v>
      </c>
      <c r="G6811" s="39">
        <v>39267</v>
      </c>
    </row>
    <row r="6812" spans="1:7" x14ac:dyDescent="0.35">
      <c r="A6812">
        <v>2021</v>
      </c>
      <c r="B6812" t="s">
        <v>12</v>
      </c>
      <c r="C6812" t="s">
        <v>28</v>
      </c>
      <c r="D6812" t="s">
        <v>29</v>
      </c>
      <c r="E6812" t="s">
        <v>93</v>
      </c>
      <c r="F6812" t="s">
        <v>94</v>
      </c>
      <c r="G6812" s="39">
        <v>19195</v>
      </c>
    </row>
    <row r="6813" spans="1:7" x14ac:dyDescent="0.35">
      <c r="A6813">
        <v>2021</v>
      </c>
      <c r="B6813" t="s">
        <v>12</v>
      </c>
      <c r="C6813" t="s">
        <v>30</v>
      </c>
      <c r="D6813" t="s">
        <v>31</v>
      </c>
      <c r="E6813" t="s">
        <v>93</v>
      </c>
      <c r="F6813" t="s">
        <v>94</v>
      </c>
      <c r="G6813" s="39">
        <v>3351</v>
      </c>
    </row>
    <row r="6814" spans="1:7" x14ac:dyDescent="0.35">
      <c r="A6814">
        <v>2021</v>
      </c>
      <c r="B6814" t="s">
        <v>12</v>
      </c>
      <c r="C6814" t="s">
        <v>32</v>
      </c>
      <c r="D6814" t="s">
        <v>33</v>
      </c>
      <c r="E6814" t="s">
        <v>93</v>
      </c>
      <c r="F6814" t="s">
        <v>94</v>
      </c>
      <c r="G6814" s="39">
        <v>1987</v>
      </c>
    </row>
    <row r="6815" spans="1:7" x14ac:dyDescent="0.35">
      <c r="A6815">
        <v>2021</v>
      </c>
      <c r="B6815" t="s">
        <v>12</v>
      </c>
      <c r="C6815" t="s">
        <v>34</v>
      </c>
      <c r="D6815" t="s">
        <v>35</v>
      </c>
      <c r="E6815" t="s">
        <v>93</v>
      </c>
      <c r="F6815" t="s">
        <v>94</v>
      </c>
      <c r="G6815" s="39">
        <v>24284</v>
      </c>
    </row>
    <row r="6816" spans="1:7" x14ac:dyDescent="0.35">
      <c r="A6816">
        <v>2021</v>
      </c>
      <c r="B6816" t="s">
        <v>12</v>
      </c>
      <c r="C6816" t="s">
        <v>36</v>
      </c>
      <c r="D6816" t="s">
        <v>37</v>
      </c>
      <c r="E6816" t="s">
        <v>93</v>
      </c>
      <c r="F6816" t="s">
        <v>94</v>
      </c>
      <c r="G6816" s="39">
        <v>13317</v>
      </c>
    </row>
    <row r="6817" spans="1:7" x14ac:dyDescent="0.35">
      <c r="A6817">
        <v>2021</v>
      </c>
      <c r="B6817" t="s">
        <v>12</v>
      </c>
      <c r="C6817" t="s">
        <v>38</v>
      </c>
      <c r="D6817" t="s">
        <v>39</v>
      </c>
      <c r="E6817" t="s">
        <v>93</v>
      </c>
      <c r="F6817" t="s">
        <v>94</v>
      </c>
      <c r="G6817" s="39">
        <v>34277</v>
      </c>
    </row>
    <row r="6818" spans="1:7" x14ac:dyDescent="0.35">
      <c r="A6818">
        <v>2021</v>
      </c>
      <c r="B6818" t="s">
        <v>12</v>
      </c>
      <c r="C6818" t="s">
        <v>40</v>
      </c>
      <c r="D6818" t="s">
        <v>41</v>
      </c>
      <c r="E6818" t="s">
        <v>93</v>
      </c>
      <c r="F6818" t="s">
        <v>94</v>
      </c>
      <c r="G6818" s="39">
        <v>136</v>
      </c>
    </row>
    <row r="6819" spans="1:7" x14ac:dyDescent="0.35">
      <c r="A6819">
        <v>2021</v>
      </c>
      <c r="B6819" t="s">
        <v>12</v>
      </c>
      <c r="C6819" t="s">
        <v>44</v>
      </c>
      <c r="D6819" t="s">
        <v>45</v>
      </c>
      <c r="E6819" t="s">
        <v>93</v>
      </c>
      <c r="F6819" t="s">
        <v>94</v>
      </c>
      <c r="G6819" s="39">
        <v>10</v>
      </c>
    </row>
    <row r="6820" spans="1:7" x14ac:dyDescent="0.35">
      <c r="A6820">
        <v>2021</v>
      </c>
      <c r="B6820" t="s">
        <v>7</v>
      </c>
      <c r="C6820" t="s">
        <v>46</v>
      </c>
      <c r="D6820" t="s">
        <v>47</v>
      </c>
      <c r="E6820" t="s">
        <v>93</v>
      </c>
      <c r="F6820" t="s">
        <v>94</v>
      </c>
      <c r="G6820" s="39">
        <v>15112</v>
      </c>
    </row>
    <row r="6821" spans="1:7" x14ac:dyDescent="0.35">
      <c r="A6821">
        <v>2021</v>
      </c>
      <c r="B6821" t="s">
        <v>48</v>
      </c>
      <c r="C6821" t="s">
        <v>49</v>
      </c>
      <c r="D6821" t="s">
        <v>50</v>
      </c>
      <c r="E6821" t="s">
        <v>93</v>
      </c>
      <c r="F6821" t="s">
        <v>94</v>
      </c>
      <c r="G6821" s="39">
        <v>22623</v>
      </c>
    </row>
    <row r="6822" spans="1:7" x14ac:dyDescent="0.35">
      <c r="A6822">
        <v>2021</v>
      </c>
      <c r="B6822" t="s">
        <v>53</v>
      </c>
      <c r="C6822" t="s">
        <v>54</v>
      </c>
      <c r="D6822" t="s">
        <v>55</v>
      </c>
      <c r="E6822" t="s">
        <v>93</v>
      </c>
      <c r="F6822" t="s">
        <v>94</v>
      </c>
      <c r="G6822" s="39">
        <v>30806</v>
      </c>
    </row>
    <row r="6823" spans="1:7" x14ac:dyDescent="0.35">
      <c r="A6823">
        <v>2021</v>
      </c>
      <c r="B6823" t="s">
        <v>53</v>
      </c>
      <c r="C6823" t="s">
        <v>88</v>
      </c>
      <c r="D6823" t="s">
        <v>89</v>
      </c>
      <c r="E6823" t="s">
        <v>93</v>
      </c>
      <c r="F6823" t="s">
        <v>94</v>
      </c>
      <c r="G6823" s="39">
        <v>2233</v>
      </c>
    </row>
    <row r="6824" spans="1:7" x14ac:dyDescent="0.35">
      <c r="A6824">
        <v>2021</v>
      </c>
      <c r="B6824" t="s">
        <v>48</v>
      </c>
      <c r="C6824" t="s">
        <v>56</v>
      </c>
      <c r="D6824" t="s">
        <v>57</v>
      </c>
      <c r="E6824" t="s">
        <v>93</v>
      </c>
      <c r="F6824" t="s">
        <v>94</v>
      </c>
      <c r="G6824" s="39">
        <v>172</v>
      </c>
    </row>
    <row r="6825" spans="1:7" x14ac:dyDescent="0.35">
      <c r="A6825">
        <v>2021</v>
      </c>
      <c r="B6825" t="s">
        <v>48</v>
      </c>
      <c r="C6825" t="s">
        <v>60</v>
      </c>
      <c r="D6825" t="s">
        <v>61</v>
      </c>
      <c r="E6825" t="s">
        <v>93</v>
      </c>
      <c r="F6825" t="s">
        <v>94</v>
      </c>
      <c r="G6825" s="39">
        <v>4883</v>
      </c>
    </row>
    <row r="6826" spans="1:7" x14ac:dyDescent="0.35">
      <c r="A6826">
        <v>2021</v>
      </c>
      <c r="B6826" t="s">
        <v>53</v>
      </c>
      <c r="C6826" t="s">
        <v>58</v>
      </c>
      <c r="D6826" t="s">
        <v>59</v>
      </c>
      <c r="E6826" t="s">
        <v>93</v>
      </c>
      <c r="F6826" t="s">
        <v>94</v>
      </c>
      <c r="G6826" s="39">
        <v>80888</v>
      </c>
    </row>
    <row r="6827" spans="1:7" x14ac:dyDescent="0.35">
      <c r="A6827">
        <v>2021</v>
      </c>
      <c r="B6827" t="s">
        <v>12</v>
      </c>
      <c r="C6827" t="s">
        <v>42</v>
      </c>
      <c r="D6827" t="s">
        <v>43</v>
      </c>
      <c r="E6827" t="s">
        <v>93</v>
      </c>
      <c r="F6827" t="s">
        <v>94</v>
      </c>
      <c r="G6827" s="39">
        <v>19279</v>
      </c>
    </row>
    <row r="6828" spans="1:7" x14ac:dyDescent="0.35">
      <c r="A6828">
        <v>2021</v>
      </c>
      <c r="B6828" t="s">
        <v>53</v>
      </c>
      <c r="C6828" t="s">
        <v>99</v>
      </c>
      <c r="D6828" t="s">
        <v>100</v>
      </c>
      <c r="E6828" t="s">
        <v>93</v>
      </c>
      <c r="F6828" t="s">
        <v>94</v>
      </c>
      <c r="G6828" s="39">
        <v>15758</v>
      </c>
    </row>
    <row r="6829" spans="1:7" x14ac:dyDescent="0.35">
      <c r="A6829">
        <v>2021</v>
      </c>
      <c r="B6829" t="s">
        <v>53</v>
      </c>
      <c r="C6829" t="s">
        <v>95</v>
      </c>
      <c r="D6829" t="s">
        <v>96</v>
      </c>
      <c r="E6829" t="s">
        <v>93</v>
      </c>
      <c r="F6829" t="s">
        <v>94</v>
      </c>
      <c r="G6829" s="39">
        <v>2161</v>
      </c>
    </row>
    <row r="6830" spans="1:7" x14ac:dyDescent="0.35">
      <c r="A6830">
        <v>2022</v>
      </c>
      <c r="B6830" t="s">
        <v>15</v>
      </c>
      <c r="C6830" t="str">
        <f>RIGHT(D6830,LEN(D6830)-SEARCH(" ",D6830))</f>
        <v>Trondheim</v>
      </c>
      <c r="D6830" t="s">
        <v>52</v>
      </c>
      <c r="E6830" t="s">
        <v>10</v>
      </c>
      <c r="F6830" s="6" t="s">
        <v>11</v>
      </c>
      <c r="G6830" s="35">
        <v>272</v>
      </c>
    </row>
    <row r="6831" spans="1:7" x14ac:dyDescent="0.35">
      <c r="A6831">
        <v>2022</v>
      </c>
      <c r="B6831" t="s">
        <v>7</v>
      </c>
      <c r="C6831" t="str">
        <f t="shared" ref="C6831:C6894" si="0">RIGHT(D6831,LEN(D6831)-SEARCH(" ",D6831))</f>
        <v>Steinkjer</v>
      </c>
      <c r="D6831" t="s">
        <v>9</v>
      </c>
      <c r="E6831" t="s">
        <v>10</v>
      </c>
      <c r="F6831" s="6" t="s">
        <v>11</v>
      </c>
      <c r="G6831" s="35">
        <v>2601</v>
      </c>
    </row>
    <row r="6832" spans="1:7" x14ac:dyDescent="0.35">
      <c r="A6832">
        <v>2022</v>
      </c>
      <c r="B6832" t="s">
        <v>12</v>
      </c>
      <c r="C6832" t="str">
        <f t="shared" si="0"/>
        <v>Namsos</v>
      </c>
      <c r="D6832" t="s">
        <v>14</v>
      </c>
      <c r="E6832" t="s">
        <v>10</v>
      </c>
      <c r="F6832" s="6" t="s">
        <v>11</v>
      </c>
      <c r="G6832" s="35">
        <v>613</v>
      </c>
    </row>
    <row r="6833" spans="1:7" x14ac:dyDescent="0.35">
      <c r="A6833">
        <v>2022</v>
      </c>
      <c r="B6833" t="s">
        <v>53</v>
      </c>
      <c r="C6833" t="str">
        <f t="shared" si="0"/>
        <v>Frøya</v>
      </c>
      <c r="D6833" t="s">
        <v>96</v>
      </c>
      <c r="E6833" t="s">
        <v>10</v>
      </c>
      <c r="F6833" s="6" t="s">
        <v>11</v>
      </c>
      <c r="G6833" s="35">
        <v>0</v>
      </c>
    </row>
    <row r="6834" spans="1:7" x14ac:dyDescent="0.35">
      <c r="A6834">
        <v>2022</v>
      </c>
      <c r="B6834" t="s">
        <v>48</v>
      </c>
      <c r="C6834" t="str">
        <f t="shared" si="0"/>
        <v>Osen</v>
      </c>
      <c r="D6834" t="s">
        <v>63</v>
      </c>
      <c r="E6834" t="s">
        <v>10</v>
      </c>
      <c r="F6834" s="6" t="s">
        <v>11</v>
      </c>
      <c r="G6834" s="35">
        <v>73</v>
      </c>
    </row>
    <row r="6835" spans="1:7" x14ac:dyDescent="0.35">
      <c r="A6835">
        <v>2022</v>
      </c>
      <c r="B6835" t="s">
        <v>64</v>
      </c>
      <c r="C6835" t="str">
        <f t="shared" si="0"/>
        <v>Oppdal</v>
      </c>
      <c r="D6835" t="s">
        <v>66</v>
      </c>
      <c r="E6835" t="s">
        <v>10</v>
      </c>
      <c r="F6835" s="6" t="s">
        <v>11</v>
      </c>
      <c r="G6835" s="35">
        <v>0</v>
      </c>
    </row>
    <row r="6836" spans="1:7" x14ac:dyDescent="0.35">
      <c r="A6836">
        <v>2022</v>
      </c>
      <c r="B6836" t="s">
        <v>64</v>
      </c>
      <c r="C6836" t="str">
        <f t="shared" si="0"/>
        <v>Rennebu</v>
      </c>
      <c r="D6836" t="s">
        <v>68</v>
      </c>
      <c r="E6836" t="s">
        <v>10</v>
      </c>
      <c r="F6836" s="6" t="s">
        <v>11</v>
      </c>
      <c r="G6836" s="35">
        <v>150</v>
      </c>
    </row>
    <row r="6837" spans="1:7" x14ac:dyDescent="0.35">
      <c r="A6837">
        <v>2022</v>
      </c>
      <c r="B6837" t="s">
        <v>64</v>
      </c>
      <c r="C6837" t="str">
        <f t="shared" si="0"/>
        <v>Røros</v>
      </c>
      <c r="D6837" t="s">
        <v>70</v>
      </c>
      <c r="E6837" t="s">
        <v>10</v>
      </c>
      <c r="F6837" s="6" t="s">
        <v>11</v>
      </c>
      <c r="G6837" s="35">
        <v>0</v>
      </c>
    </row>
    <row r="6838" spans="1:7" x14ac:dyDescent="0.35">
      <c r="A6838">
        <v>2022</v>
      </c>
      <c r="B6838" t="s">
        <v>64</v>
      </c>
      <c r="C6838" t="str">
        <f t="shared" si="0"/>
        <v>Holtålen</v>
      </c>
      <c r="D6838" t="s">
        <v>72</v>
      </c>
      <c r="E6838" t="s">
        <v>10</v>
      </c>
      <c r="F6838" s="6" t="s">
        <v>11</v>
      </c>
      <c r="G6838" s="35">
        <v>0</v>
      </c>
    </row>
    <row r="6839" spans="1:7" x14ac:dyDescent="0.35">
      <c r="A6839">
        <v>2022</v>
      </c>
      <c r="B6839" t="s">
        <v>64</v>
      </c>
      <c r="C6839" t="str">
        <f t="shared" si="0"/>
        <v>Midtre-Gauldal</v>
      </c>
      <c r="D6839" t="s">
        <v>74</v>
      </c>
      <c r="E6839" t="s">
        <v>10</v>
      </c>
      <c r="F6839" s="6" t="s">
        <v>11</v>
      </c>
      <c r="G6839" s="35">
        <v>531</v>
      </c>
    </row>
    <row r="6840" spans="1:7" x14ac:dyDescent="0.35">
      <c r="A6840">
        <v>2022</v>
      </c>
      <c r="B6840" t="s">
        <v>64</v>
      </c>
      <c r="C6840" t="str">
        <f t="shared" si="0"/>
        <v>Melhus</v>
      </c>
      <c r="D6840" t="s">
        <v>76</v>
      </c>
      <c r="E6840" t="s">
        <v>10</v>
      </c>
      <c r="F6840" s="6" t="s">
        <v>11</v>
      </c>
      <c r="G6840" s="35">
        <v>568</v>
      </c>
    </row>
    <row r="6841" spans="1:7" x14ac:dyDescent="0.35">
      <c r="A6841">
        <v>2022</v>
      </c>
      <c r="B6841" t="s">
        <v>53</v>
      </c>
      <c r="C6841" t="str">
        <f t="shared" si="0"/>
        <v>Skaun</v>
      </c>
      <c r="D6841" t="s">
        <v>78</v>
      </c>
      <c r="E6841" t="s">
        <v>10</v>
      </c>
      <c r="F6841" s="6" t="s">
        <v>11</v>
      </c>
      <c r="G6841" s="35">
        <v>215</v>
      </c>
    </row>
    <row r="6842" spans="1:7" x14ac:dyDescent="0.35">
      <c r="A6842">
        <v>2022</v>
      </c>
      <c r="B6842" t="s">
        <v>15</v>
      </c>
      <c r="C6842" t="str">
        <f t="shared" si="0"/>
        <v>Malvik</v>
      </c>
      <c r="D6842" t="s">
        <v>80</v>
      </c>
      <c r="E6842" t="s">
        <v>10</v>
      </c>
      <c r="F6842" s="6" t="s">
        <v>11</v>
      </c>
      <c r="G6842" s="35">
        <v>885</v>
      </c>
    </row>
    <row r="6843" spans="1:7" x14ac:dyDescent="0.35">
      <c r="A6843">
        <v>2022</v>
      </c>
      <c r="B6843" t="s">
        <v>15</v>
      </c>
      <c r="C6843" t="str">
        <f t="shared" si="0"/>
        <v>Selbu</v>
      </c>
      <c r="D6843" t="s">
        <v>82</v>
      </c>
      <c r="E6843" t="s">
        <v>10</v>
      </c>
      <c r="F6843" s="6" t="s">
        <v>11</v>
      </c>
      <c r="G6843" s="35">
        <v>1962</v>
      </c>
    </row>
    <row r="6844" spans="1:7" x14ac:dyDescent="0.35">
      <c r="A6844">
        <v>2022</v>
      </c>
      <c r="B6844" t="s">
        <v>15</v>
      </c>
      <c r="C6844" t="str">
        <f t="shared" si="0"/>
        <v>Tydal</v>
      </c>
      <c r="D6844" t="s">
        <v>84</v>
      </c>
      <c r="E6844" t="s">
        <v>10</v>
      </c>
      <c r="F6844" s="6" t="s">
        <v>11</v>
      </c>
      <c r="G6844" s="35">
        <v>110</v>
      </c>
    </row>
    <row r="6845" spans="1:7" x14ac:dyDescent="0.35">
      <c r="A6845">
        <v>2022</v>
      </c>
      <c r="B6845" t="s">
        <v>15</v>
      </c>
      <c r="C6845" t="str">
        <f t="shared" si="0"/>
        <v>Meråker</v>
      </c>
      <c r="D6845" t="s">
        <v>17</v>
      </c>
      <c r="E6845" t="s">
        <v>10</v>
      </c>
      <c r="F6845" s="6" t="s">
        <v>11</v>
      </c>
      <c r="G6845" s="35">
        <v>983</v>
      </c>
    </row>
    <row r="6846" spans="1:7" x14ac:dyDescent="0.35">
      <c r="A6846">
        <v>2022</v>
      </c>
      <c r="B6846" t="s">
        <v>15</v>
      </c>
      <c r="C6846" t="str">
        <f t="shared" si="0"/>
        <v>Stjørdal</v>
      </c>
      <c r="D6846" t="s">
        <v>19</v>
      </c>
      <c r="E6846" t="s">
        <v>10</v>
      </c>
      <c r="F6846" s="6" t="s">
        <v>11</v>
      </c>
      <c r="G6846" s="35">
        <v>1444</v>
      </c>
    </row>
    <row r="6847" spans="1:7" x14ac:dyDescent="0.35">
      <c r="A6847">
        <v>2022</v>
      </c>
      <c r="B6847" t="s">
        <v>7</v>
      </c>
      <c r="C6847" t="str">
        <f t="shared" si="0"/>
        <v>Frosta</v>
      </c>
      <c r="D6847" t="s">
        <v>21</v>
      </c>
      <c r="E6847" t="s">
        <v>10</v>
      </c>
      <c r="F6847" s="6" t="s">
        <v>11</v>
      </c>
      <c r="G6847" s="35">
        <v>119</v>
      </c>
    </row>
    <row r="6848" spans="1:7" x14ac:dyDescent="0.35">
      <c r="A6848">
        <v>2022</v>
      </c>
      <c r="B6848" t="s">
        <v>7</v>
      </c>
      <c r="C6848" t="str">
        <f t="shared" si="0"/>
        <v>Levanger</v>
      </c>
      <c r="D6848" t="s">
        <v>23</v>
      </c>
      <c r="E6848" t="s">
        <v>10</v>
      </c>
      <c r="F6848" s="6" t="s">
        <v>11</v>
      </c>
      <c r="G6848" s="35">
        <v>1878</v>
      </c>
    </row>
    <row r="6849" spans="1:7" x14ac:dyDescent="0.35">
      <c r="A6849">
        <v>2022</v>
      </c>
      <c r="B6849" t="s">
        <v>7</v>
      </c>
      <c r="C6849" t="str">
        <f t="shared" si="0"/>
        <v>Verdal</v>
      </c>
      <c r="D6849" t="s">
        <v>25</v>
      </c>
      <c r="E6849" t="s">
        <v>10</v>
      </c>
      <c r="F6849" s="6" t="s">
        <v>11</v>
      </c>
      <c r="G6849" s="35">
        <v>3380</v>
      </c>
    </row>
    <row r="6850" spans="1:7" x14ac:dyDescent="0.35">
      <c r="A6850">
        <v>2022</v>
      </c>
      <c r="B6850" t="s">
        <v>7</v>
      </c>
      <c r="C6850" t="str">
        <f t="shared" si="0"/>
        <v>Snåsa</v>
      </c>
      <c r="D6850" t="s">
        <v>27</v>
      </c>
      <c r="E6850" t="s">
        <v>10</v>
      </c>
      <c r="F6850" s="6" t="s">
        <v>11</v>
      </c>
      <c r="G6850" s="35">
        <v>1396</v>
      </c>
    </row>
    <row r="6851" spans="1:7" x14ac:dyDescent="0.35">
      <c r="A6851">
        <v>2022</v>
      </c>
      <c r="B6851" t="s">
        <v>12</v>
      </c>
      <c r="C6851" t="str">
        <f t="shared" si="0"/>
        <v>Lierne</v>
      </c>
      <c r="D6851" t="s">
        <v>29</v>
      </c>
      <c r="E6851" t="s">
        <v>10</v>
      </c>
      <c r="F6851" s="6" t="s">
        <v>11</v>
      </c>
      <c r="G6851" s="35">
        <v>921</v>
      </c>
    </row>
    <row r="6852" spans="1:7" x14ac:dyDescent="0.35">
      <c r="A6852">
        <v>2022</v>
      </c>
      <c r="B6852" t="s">
        <v>12</v>
      </c>
      <c r="C6852" t="str">
        <f t="shared" si="0"/>
        <v>Røyrvik</v>
      </c>
      <c r="D6852" t="s">
        <v>31</v>
      </c>
      <c r="E6852" t="s">
        <v>10</v>
      </c>
      <c r="F6852" s="6" t="s">
        <v>11</v>
      </c>
      <c r="G6852" s="35">
        <v>163</v>
      </c>
    </row>
    <row r="6853" spans="1:7" x14ac:dyDescent="0.35">
      <c r="A6853">
        <v>2022</v>
      </c>
      <c r="B6853" t="s">
        <v>12</v>
      </c>
      <c r="C6853" t="str">
        <f t="shared" si="0"/>
        <v>Namsskogan</v>
      </c>
      <c r="D6853" t="s">
        <v>33</v>
      </c>
      <c r="E6853" t="s">
        <v>10</v>
      </c>
      <c r="F6853" s="6" t="s">
        <v>11</v>
      </c>
      <c r="G6853" s="35">
        <v>476</v>
      </c>
    </row>
    <row r="6854" spans="1:7" x14ac:dyDescent="0.35">
      <c r="A6854">
        <v>2022</v>
      </c>
      <c r="B6854" t="s">
        <v>12</v>
      </c>
      <c r="C6854" t="str">
        <f t="shared" si="0"/>
        <v>Grong</v>
      </c>
      <c r="D6854" t="s">
        <v>35</v>
      </c>
      <c r="E6854" t="s">
        <v>10</v>
      </c>
      <c r="F6854" s="6" t="s">
        <v>11</v>
      </c>
      <c r="G6854" s="35">
        <v>1034</v>
      </c>
    </row>
    <row r="6855" spans="1:7" x14ac:dyDescent="0.35">
      <c r="A6855">
        <v>2022</v>
      </c>
      <c r="B6855" t="s">
        <v>12</v>
      </c>
      <c r="C6855" t="str">
        <f t="shared" si="0"/>
        <v>Høylandet</v>
      </c>
      <c r="D6855" t="s">
        <v>37</v>
      </c>
      <c r="E6855" t="s">
        <v>10</v>
      </c>
      <c r="F6855" s="6" t="s">
        <v>11</v>
      </c>
      <c r="G6855" s="35">
        <v>626</v>
      </c>
    </row>
    <row r="6856" spans="1:7" x14ac:dyDescent="0.35">
      <c r="A6856">
        <v>2022</v>
      </c>
      <c r="B6856" t="s">
        <v>12</v>
      </c>
      <c r="C6856" t="str">
        <f t="shared" si="0"/>
        <v>Overhalla</v>
      </c>
      <c r="D6856" t="s">
        <v>39</v>
      </c>
      <c r="E6856" t="s">
        <v>10</v>
      </c>
      <c r="F6856" s="6" t="s">
        <v>11</v>
      </c>
      <c r="G6856" s="35">
        <v>344</v>
      </c>
    </row>
    <row r="6857" spans="1:7" x14ac:dyDescent="0.35">
      <c r="A6857">
        <v>2022</v>
      </c>
      <c r="B6857" t="s">
        <v>12</v>
      </c>
      <c r="C6857" t="str">
        <f t="shared" si="0"/>
        <v>Flatanger</v>
      </c>
      <c r="D6857" t="s">
        <v>41</v>
      </c>
      <c r="E6857" t="s">
        <v>10</v>
      </c>
      <c r="F6857" s="6" t="s">
        <v>11</v>
      </c>
      <c r="G6857" s="35">
        <v>0</v>
      </c>
    </row>
    <row r="6858" spans="1:7" x14ac:dyDescent="0.35">
      <c r="A6858">
        <v>2022</v>
      </c>
      <c r="B6858" t="s">
        <v>12</v>
      </c>
      <c r="C6858" t="str">
        <f t="shared" si="0"/>
        <v>Leka</v>
      </c>
      <c r="D6858" t="s">
        <v>45</v>
      </c>
      <c r="E6858" t="s">
        <v>10</v>
      </c>
      <c r="F6858" s="6" t="s">
        <v>11</v>
      </c>
      <c r="G6858" s="35">
        <v>0</v>
      </c>
    </row>
    <row r="6859" spans="1:7" x14ac:dyDescent="0.35">
      <c r="A6859">
        <v>2022</v>
      </c>
      <c r="B6859" t="s">
        <v>7</v>
      </c>
      <c r="C6859" t="str">
        <f t="shared" si="0"/>
        <v>Inderøy</v>
      </c>
      <c r="D6859" t="s">
        <v>47</v>
      </c>
      <c r="E6859" t="s">
        <v>10</v>
      </c>
      <c r="F6859" s="6" t="s">
        <v>11</v>
      </c>
      <c r="G6859" s="35">
        <v>963</v>
      </c>
    </row>
    <row r="6860" spans="1:7" x14ac:dyDescent="0.35">
      <c r="A6860">
        <v>2022</v>
      </c>
      <c r="B6860" t="s">
        <v>48</v>
      </c>
      <c r="C6860" t="str">
        <f t="shared" si="0"/>
        <v>Indre Fosen</v>
      </c>
      <c r="D6860" t="s">
        <v>50</v>
      </c>
      <c r="E6860" t="s">
        <v>10</v>
      </c>
      <c r="F6860" s="6" t="s">
        <v>11</v>
      </c>
      <c r="G6860" s="35">
        <v>351</v>
      </c>
    </row>
    <row r="6861" spans="1:7" x14ac:dyDescent="0.35">
      <c r="A6861">
        <v>2022</v>
      </c>
      <c r="B6861" t="s">
        <v>53</v>
      </c>
      <c r="C6861" t="str">
        <f t="shared" si="0"/>
        <v>Heim</v>
      </c>
      <c r="D6861" t="s">
        <v>55</v>
      </c>
      <c r="E6861" t="s">
        <v>10</v>
      </c>
      <c r="F6861" s="6" t="s">
        <v>11</v>
      </c>
      <c r="G6861" s="35">
        <v>644</v>
      </c>
    </row>
    <row r="6862" spans="1:7" x14ac:dyDescent="0.35">
      <c r="A6862">
        <v>2022</v>
      </c>
      <c r="B6862" t="s">
        <v>53</v>
      </c>
      <c r="C6862" t="str">
        <f t="shared" si="0"/>
        <v>Hitra</v>
      </c>
      <c r="D6862" t="s">
        <v>89</v>
      </c>
      <c r="E6862" t="s">
        <v>10</v>
      </c>
      <c r="F6862" s="6" t="s">
        <v>11</v>
      </c>
      <c r="G6862" s="35">
        <v>0</v>
      </c>
    </row>
    <row r="6863" spans="1:7" x14ac:dyDescent="0.35">
      <c r="A6863">
        <v>2022</v>
      </c>
      <c r="B6863" t="s">
        <v>48</v>
      </c>
      <c r="C6863" t="str">
        <f t="shared" si="0"/>
        <v>Ørland</v>
      </c>
      <c r="D6863" t="s">
        <v>57</v>
      </c>
      <c r="E6863" t="s">
        <v>10</v>
      </c>
      <c r="F6863" s="6" t="s">
        <v>11</v>
      </c>
      <c r="G6863" s="35">
        <v>0</v>
      </c>
    </row>
    <row r="6864" spans="1:7" x14ac:dyDescent="0.35">
      <c r="A6864">
        <v>2022</v>
      </c>
      <c r="B6864" t="s">
        <v>48</v>
      </c>
      <c r="C6864" t="str">
        <f t="shared" si="0"/>
        <v>Åfjord</v>
      </c>
      <c r="D6864" t="s">
        <v>61</v>
      </c>
      <c r="E6864" t="s">
        <v>10</v>
      </c>
      <c r="F6864" s="6" t="s">
        <v>11</v>
      </c>
      <c r="G6864" s="35">
        <v>131</v>
      </c>
    </row>
    <row r="6865" spans="1:7" x14ac:dyDescent="0.35">
      <c r="A6865">
        <v>2022</v>
      </c>
      <c r="B6865" t="s">
        <v>53</v>
      </c>
      <c r="C6865" t="str">
        <f t="shared" si="0"/>
        <v>Orkland</v>
      </c>
      <c r="D6865" t="s">
        <v>59</v>
      </c>
      <c r="E6865" t="s">
        <v>10</v>
      </c>
      <c r="F6865" s="6" t="s">
        <v>11</v>
      </c>
      <c r="G6865" s="35">
        <v>583</v>
      </c>
    </row>
    <row r="6866" spans="1:7" x14ac:dyDescent="0.35">
      <c r="A6866">
        <v>2022</v>
      </c>
      <c r="B6866" t="s">
        <v>12</v>
      </c>
      <c r="C6866" t="str">
        <f t="shared" si="0"/>
        <v>Nærøysund</v>
      </c>
      <c r="D6866" t="s">
        <v>43</v>
      </c>
      <c r="E6866" t="s">
        <v>10</v>
      </c>
      <c r="F6866" s="6" t="s">
        <v>11</v>
      </c>
      <c r="G6866" s="35">
        <v>38</v>
      </c>
    </row>
    <row r="6867" spans="1:7" x14ac:dyDescent="0.35">
      <c r="A6867">
        <v>2022</v>
      </c>
      <c r="B6867" t="s">
        <v>53</v>
      </c>
      <c r="C6867" t="str">
        <f t="shared" si="0"/>
        <v>Rindal</v>
      </c>
      <c r="D6867" t="s">
        <v>100</v>
      </c>
      <c r="E6867" t="s">
        <v>10</v>
      </c>
      <c r="F6867" s="6" t="s">
        <v>11</v>
      </c>
      <c r="G6867" s="35">
        <v>590</v>
      </c>
    </row>
    <row r="6868" spans="1:7" x14ac:dyDescent="0.35">
      <c r="A6868">
        <v>2022</v>
      </c>
      <c r="B6868" t="s">
        <v>15</v>
      </c>
      <c r="C6868" t="str">
        <f>RIGHT(D6868,LEN(D6868)-SEARCH(" ",D6868))</f>
        <v>Trondheim</v>
      </c>
      <c r="D6868" t="s">
        <v>52</v>
      </c>
      <c r="E6868" t="s">
        <v>85</v>
      </c>
      <c r="F6868" s="7" t="s">
        <v>87</v>
      </c>
      <c r="G6868" s="40">
        <v>115300</v>
      </c>
    </row>
    <row r="6869" spans="1:7" x14ac:dyDescent="0.35">
      <c r="A6869">
        <v>2022</v>
      </c>
      <c r="B6869" t="s">
        <v>7</v>
      </c>
      <c r="C6869" t="str">
        <f t="shared" si="0"/>
        <v>Steinkjer</v>
      </c>
      <c r="D6869" t="s">
        <v>9</v>
      </c>
      <c r="E6869" t="s">
        <v>85</v>
      </c>
      <c r="F6869" s="7" t="s">
        <v>87</v>
      </c>
      <c r="G6869" s="35">
        <v>485987</v>
      </c>
    </row>
    <row r="6870" spans="1:7" x14ac:dyDescent="0.35">
      <c r="A6870">
        <v>2022</v>
      </c>
      <c r="B6870" t="s">
        <v>12</v>
      </c>
      <c r="C6870" t="str">
        <f t="shared" si="0"/>
        <v>Namsos</v>
      </c>
      <c r="D6870" t="s">
        <v>14</v>
      </c>
      <c r="E6870" t="s">
        <v>85</v>
      </c>
      <c r="F6870" s="7" t="s">
        <v>87</v>
      </c>
      <c r="G6870" s="35">
        <v>200729</v>
      </c>
    </row>
    <row r="6871" spans="1:7" x14ac:dyDescent="0.35">
      <c r="A6871">
        <v>2022</v>
      </c>
      <c r="B6871" t="s">
        <v>53</v>
      </c>
      <c r="C6871" t="str">
        <f t="shared" si="0"/>
        <v>Frøya</v>
      </c>
      <c r="D6871" t="s">
        <v>96</v>
      </c>
      <c r="E6871" t="s">
        <v>85</v>
      </c>
      <c r="F6871" s="7" t="s">
        <v>87</v>
      </c>
      <c r="G6871" s="35">
        <v>0</v>
      </c>
    </row>
    <row r="6872" spans="1:7" x14ac:dyDescent="0.35">
      <c r="A6872">
        <v>2022</v>
      </c>
      <c r="B6872" t="s">
        <v>48</v>
      </c>
      <c r="C6872" t="str">
        <f t="shared" si="0"/>
        <v>Osen</v>
      </c>
      <c r="D6872" t="s">
        <v>63</v>
      </c>
      <c r="E6872" t="s">
        <v>85</v>
      </c>
      <c r="F6872" s="7" t="s">
        <v>87</v>
      </c>
      <c r="G6872" s="35">
        <v>42450</v>
      </c>
    </row>
    <row r="6873" spans="1:7" x14ac:dyDescent="0.35">
      <c r="A6873">
        <v>2022</v>
      </c>
      <c r="B6873" t="s">
        <v>64</v>
      </c>
      <c r="C6873" t="str">
        <f t="shared" si="0"/>
        <v>Oppdal</v>
      </c>
      <c r="D6873" t="s">
        <v>66</v>
      </c>
      <c r="E6873" t="s">
        <v>85</v>
      </c>
      <c r="F6873" s="7" t="s">
        <v>87</v>
      </c>
      <c r="G6873" s="35">
        <v>0</v>
      </c>
    </row>
    <row r="6874" spans="1:7" x14ac:dyDescent="0.35">
      <c r="A6874">
        <v>2022</v>
      </c>
      <c r="B6874" t="s">
        <v>64</v>
      </c>
      <c r="C6874" t="str">
        <f t="shared" si="0"/>
        <v>Rennebu</v>
      </c>
      <c r="D6874" t="s">
        <v>68</v>
      </c>
      <c r="E6874" t="s">
        <v>85</v>
      </c>
      <c r="F6874" s="7" t="s">
        <v>87</v>
      </c>
      <c r="G6874" s="35">
        <v>139700</v>
      </c>
    </row>
    <row r="6875" spans="1:7" x14ac:dyDescent="0.35">
      <c r="A6875">
        <v>2022</v>
      </c>
      <c r="B6875" t="s">
        <v>64</v>
      </c>
      <c r="C6875" t="str">
        <f t="shared" si="0"/>
        <v>Røros</v>
      </c>
      <c r="D6875" t="s">
        <v>70</v>
      </c>
      <c r="E6875" t="s">
        <v>85</v>
      </c>
      <c r="F6875" s="7" t="s">
        <v>87</v>
      </c>
      <c r="G6875" s="35">
        <v>1716</v>
      </c>
    </row>
    <row r="6876" spans="1:7" x14ac:dyDescent="0.35">
      <c r="A6876">
        <v>2022</v>
      </c>
      <c r="B6876" t="s">
        <v>64</v>
      </c>
      <c r="C6876" t="str">
        <f t="shared" si="0"/>
        <v>Holtålen</v>
      </c>
      <c r="D6876" t="s">
        <v>72</v>
      </c>
      <c r="E6876" t="s">
        <v>85</v>
      </c>
      <c r="F6876" s="7" t="s">
        <v>87</v>
      </c>
      <c r="G6876" s="35">
        <v>17410</v>
      </c>
    </row>
    <row r="6877" spans="1:7" x14ac:dyDescent="0.35">
      <c r="A6877">
        <v>2022</v>
      </c>
      <c r="B6877" t="s">
        <v>64</v>
      </c>
      <c r="C6877" t="str">
        <f t="shared" si="0"/>
        <v>Midtre-Gauldal</v>
      </c>
      <c r="D6877" t="s">
        <v>74</v>
      </c>
      <c r="E6877" t="s">
        <v>85</v>
      </c>
      <c r="F6877" s="7" t="s">
        <v>87</v>
      </c>
      <c r="G6877" s="35">
        <v>290225</v>
      </c>
    </row>
    <row r="6878" spans="1:7" x14ac:dyDescent="0.35">
      <c r="A6878">
        <v>2022</v>
      </c>
      <c r="B6878" t="s">
        <v>64</v>
      </c>
      <c r="C6878" t="str">
        <f t="shared" si="0"/>
        <v>Melhus</v>
      </c>
      <c r="D6878" t="s">
        <v>76</v>
      </c>
      <c r="E6878" t="s">
        <v>85</v>
      </c>
      <c r="F6878" s="7" t="s">
        <v>87</v>
      </c>
      <c r="G6878" s="35">
        <v>252050</v>
      </c>
    </row>
    <row r="6879" spans="1:7" x14ac:dyDescent="0.35">
      <c r="A6879">
        <v>2022</v>
      </c>
      <c r="B6879" t="s">
        <v>53</v>
      </c>
      <c r="C6879" t="str">
        <f t="shared" si="0"/>
        <v>Skaun</v>
      </c>
      <c r="D6879" t="s">
        <v>78</v>
      </c>
      <c r="E6879" t="s">
        <v>85</v>
      </c>
      <c r="F6879" s="7" t="s">
        <v>87</v>
      </c>
      <c r="G6879" s="35">
        <v>132990</v>
      </c>
    </row>
    <row r="6880" spans="1:7" x14ac:dyDescent="0.35">
      <c r="A6880">
        <v>2022</v>
      </c>
      <c r="B6880" t="s">
        <v>15</v>
      </c>
      <c r="C6880" t="str">
        <f t="shared" si="0"/>
        <v>Malvik</v>
      </c>
      <c r="D6880" t="s">
        <v>80</v>
      </c>
      <c r="E6880" t="s">
        <v>85</v>
      </c>
      <c r="F6880" s="7" t="s">
        <v>87</v>
      </c>
      <c r="G6880" s="35">
        <v>104550</v>
      </c>
    </row>
    <row r="6881" spans="1:7" x14ac:dyDescent="0.35">
      <c r="A6881">
        <v>2022</v>
      </c>
      <c r="B6881" t="s">
        <v>15</v>
      </c>
      <c r="C6881" t="str">
        <f t="shared" si="0"/>
        <v>Selbu</v>
      </c>
      <c r="D6881" t="s">
        <v>82</v>
      </c>
      <c r="E6881" t="s">
        <v>85</v>
      </c>
      <c r="F6881" s="7" t="s">
        <v>87</v>
      </c>
      <c r="G6881" s="35">
        <v>234000</v>
      </c>
    </row>
    <row r="6882" spans="1:7" x14ac:dyDescent="0.35">
      <c r="A6882">
        <v>2022</v>
      </c>
      <c r="B6882" t="s">
        <v>15</v>
      </c>
      <c r="C6882" t="str">
        <f t="shared" si="0"/>
        <v>Tydal</v>
      </c>
      <c r="D6882" t="s">
        <v>84</v>
      </c>
      <c r="E6882" t="s">
        <v>85</v>
      </c>
      <c r="F6882" s="7" t="s">
        <v>87</v>
      </c>
      <c r="G6882" s="35">
        <v>39500</v>
      </c>
    </row>
    <row r="6883" spans="1:7" x14ac:dyDescent="0.35">
      <c r="A6883">
        <v>2022</v>
      </c>
      <c r="B6883" t="s">
        <v>15</v>
      </c>
      <c r="C6883" t="str">
        <f t="shared" si="0"/>
        <v>Meråker</v>
      </c>
      <c r="D6883" t="s">
        <v>17</v>
      </c>
      <c r="E6883" t="s">
        <v>85</v>
      </c>
      <c r="F6883" s="7" t="s">
        <v>87</v>
      </c>
      <c r="G6883" s="35">
        <v>205500</v>
      </c>
    </row>
    <row r="6884" spans="1:7" x14ac:dyDescent="0.35">
      <c r="A6884">
        <v>2022</v>
      </c>
      <c r="B6884" t="s">
        <v>15</v>
      </c>
      <c r="C6884" t="str">
        <f t="shared" si="0"/>
        <v>Stjørdal</v>
      </c>
      <c r="D6884" t="s">
        <v>19</v>
      </c>
      <c r="E6884" t="s">
        <v>85</v>
      </c>
      <c r="F6884" s="7" t="s">
        <v>87</v>
      </c>
      <c r="G6884" s="35">
        <v>503061</v>
      </c>
    </row>
    <row r="6885" spans="1:7" x14ac:dyDescent="0.35">
      <c r="A6885">
        <v>2022</v>
      </c>
      <c r="B6885" t="s">
        <v>7</v>
      </c>
      <c r="C6885" t="str">
        <f t="shared" si="0"/>
        <v>Frosta</v>
      </c>
      <c r="D6885" t="s">
        <v>21</v>
      </c>
      <c r="E6885" t="s">
        <v>85</v>
      </c>
      <c r="F6885" s="7" t="s">
        <v>87</v>
      </c>
      <c r="G6885" s="35">
        <v>29470</v>
      </c>
    </row>
    <row r="6886" spans="1:7" x14ac:dyDescent="0.35">
      <c r="A6886">
        <v>2022</v>
      </c>
      <c r="B6886" t="s">
        <v>7</v>
      </c>
      <c r="C6886" t="str">
        <f t="shared" si="0"/>
        <v>Levanger</v>
      </c>
      <c r="D6886" t="s">
        <v>23</v>
      </c>
      <c r="E6886" t="s">
        <v>85</v>
      </c>
      <c r="F6886" s="7" t="s">
        <v>87</v>
      </c>
      <c r="G6886" s="35">
        <v>57265</v>
      </c>
    </row>
    <row r="6887" spans="1:7" x14ac:dyDescent="0.35">
      <c r="A6887">
        <v>2022</v>
      </c>
      <c r="B6887" t="s">
        <v>7</v>
      </c>
      <c r="C6887" t="str">
        <f t="shared" si="0"/>
        <v>Verdal</v>
      </c>
      <c r="D6887" t="s">
        <v>25</v>
      </c>
      <c r="E6887" t="s">
        <v>85</v>
      </c>
      <c r="F6887" s="7" t="s">
        <v>87</v>
      </c>
      <c r="G6887" s="35">
        <v>222375</v>
      </c>
    </row>
    <row r="6888" spans="1:7" x14ac:dyDescent="0.35">
      <c r="A6888">
        <v>2022</v>
      </c>
      <c r="B6888" t="s">
        <v>7</v>
      </c>
      <c r="C6888" t="str">
        <f t="shared" si="0"/>
        <v>Snåsa</v>
      </c>
      <c r="D6888" t="s">
        <v>27</v>
      </c>
      <c r="E6888" t="s">
        <v>85</v>
      </c>
      <c r="F6888" s="7" t="s">
        <v>87</v>
      </c>
      <c r="G6888" s="35">
        <v>144570</v>
      </c>
    </row>
    <row r="6889" spans="1:7" x14ac:dyDescent="0.35">
      <c r="A6889">
        <v>2022</v>
      </c>
      <c r="B6889" t="s">
        <v>12</v>
      </c>
      <c r="C6889" t="str">
        <f t="shared" si="0"/>
        <v>Lierne</v>
      </c>
      <c r="D6889" t="s">
        <v>29</v>
      </c>
      <c r="E6889" t="s">
        <v>85</v>
      </c>
      <c r="F6889" s="7" t="s">
        <v>87</v>
      </c>
      <c r="G6889" s="35">
        <v>105450</v>
      </c>
    </row>
    <row r="6890" spans="1:7" x14ac:dyDescent="0.35">
      <c r="A6890">
        <v>2022</v>
      </c>
      <c r="B6890" t="s">
        <v>12</v>
      </c>
      <c r="C6890" t="str">
        <f t="shared" si="0"/>
        <v>Røyrvik</v>
      </c>
      <c r="D6890" t="s">
        <v>31</v>
      </c>
      <c r="E6890" t="s">
        <v>85</v>
      </c>
      <c r="F6890" s="7" t="s">
        <v>87</v>
      </c>
      <c r="G6890" s="35">
        <v>33600</v>
      </c>
    </row>
    <row r="6891" spans="1:7" x14ac:dyDescent="0.35">
      <c r="A6891">
        <v>2022</v>
      </c>
      <c r="B6891" t="s">
        <v>12</v>
      </c>
      <c r="C6891" t="str">
        <f t="shared" si="0"/>
        <v>Namsskogan</v>
      </c>
      <c r="D6891" t="s">
        <v>33</v>
      </c>
      <c r="E6891" t="s">
        <v>85</v>
      </c>
      <c r="F6891" s="7" t="s">
        <v>87</v>
      </c>
      <c r="G6891" s="35">
        <v>32850</v>
      </c>
    </row>
    <row r="6892" spans="1:7" x14ac:dyDescent="0.35">
      <c r="A6892">
        <v>2022</v>
      </c>
      <c r="B6892" t="s">
        <v>12</v>
      </c>
      <c r="C6892" t="str">
        <f t="shared" si="0"/>
        <v>Grong</v>
      </c>
      <c r="D6892" t="s">
        <v>35</v>
      </c>
      <c r="E6892" t="s">
        <v>85</v>
      </c>
      <c r="F6892" s="7" t="s">
        <v>87</v>
      </c>
      <c r="G6892" s="35">
        <v>142460</v>
      </c>
    </row>
    <row r="6893" spans="1:7" x14ac:dyDescent="0.35">
      <c r="A6893">
        <v>2022</v>
      </c>
      <c r="B6893" t="s">
        <v>12</v>
      </c>
      <c r="C6893" t="str">
        <f t="shared" si="0"/>
        <v>Høylandet</v>
      </c>
      <c r="D6893" t="s">
        <v>37</v>
      </c>
      <c r="E6893" t="s">
        <v>85</v>
      </c>
      <c r="F6893" s="7" t="s">
        <v>87</v>
      </c>
      <c r="G6893" s="35">
        <v>117650</v>
      </c>
    </row>
    <row r="6894" spans="1:7" x14ac:dyDescent="0.35">
      <c r="A6894">
        <v>2022</v>
      </c>
      <c r="B6894" t="s">
        <v>12</v>
      </c>
      <c r="C6894" t="str">
        <f t="shared" si="0"/>
        <v>Overhalla</v>
      </c>
      <c r="D6894" t="s">
        <v>39</v>
      </c>
      <c r="E6894" t="s">
        <v>85</v>
      </c>
      <c r="F6894" s="7" t="s">
        <v>87</v>
      </c>
      <c r="G6894" s="35">
        <v>119690</v>
      </c>
    </row>
    <row r="6895" spans="1:7" x14ac:dyDescent="0.35">
      <c r="A6895">
        <v>2022</v>
      </c>
      <c r="B6895" t="s">
        <v>12</v>
      </c>
      <c r="C6895" t="str">
        <f t="shared" ref="C6895:C6905" si="1">RIGHT(D6895,LEN(D6895)-SEARCH(" ",D6895))</f>
        <v>Flatanger</v>
      </c>
      <c r="D6895" t="s">
        <v>41</v>
      </c>
      <c r="E6895" t="s">
        <v>85</v>
      </c>
      <c r="F6895" s="7" t="s">
        <v>87</v>
      </c>
      <c r="G6895" s="35">
        <v>0</v>
      </c>
    </row>
    <row r="6896" spans="1:7" x14ac:dyDescent="0.35">
      <c r="A6896">
        <v>2022</v>
      </c>
      <c r="B6896" t="s">
        <v>12</v>
      </c>
      <c r="C6896" t="str">
        <f t="shared" si="1"/>
        <v>Leka</v>
      </c>
      <c r="D6896" t="s">
        <v>45</v>
      </c>
      <c r="E6896" t="s">
        <v>85</v>
      </c>
      <c r="F6896" s="7" t="s">
        <v>87</v>
      </c>
      <c r="G6896" s="35">
        <v>500</v>
      </c>
    </row>
    <row r="6897" spans="1:7" x14ac:dyDescent="0.35">
      <c r="A6897">
        <v>2022</v>
      </c>
      <c r="B6897" t="s">
        <v>7</v>
      </c>
      <c r="C6897" t="str">
        <f t="shared" si="1"/>
        <v>Inderøy</v>
      </c>
      <c r="D6897" t="s">
        <v>47</v>
      </c>
      <c r="E6897" t="s">
        <v>85</v>
      </c>
      <c r="F6897" s="7" t="s">
        <v>87</v>
      </c>
      <c r="G6897" s="35">
        <v>73610</v>
      </c>
    </row>
    <row r="6898" spans="1:7" x14ac:dyDescent="0.35">
      <c r="A6898">
        <v>2022</v>
      </c>
      <c r="B6898" t="s">
        <v>48</v>
      </c>
      <c r="C6898" t="str">
        <f t="shared" si="1"/>
        <v>Indre Fosen</v>
      </c>
      <c r="D6898" t="s">
        <v>50</v>
      </c>
      <c r="E6898" t="s">
        <v>85</v>
      </c>
      <c r="F6898" s="7" t="s">
        <v>87</v>
      </c>
      <c r="G6898" s="35">
        <v>300830</v>
      </c>
    </row>
    <row r="6899" spans="1:7" x14ac:dyDescent="0.35">
      <c r="A6899">
        <v>2022</v>
      </c>
      <c r="B6899" t="s">
        <v>53</v>
      </c>
      <c r="C6899" t="str">
        <f t="shared" si="1"/>
        <v>Heim</v>
      </c>
      <c r="D6899" t="s">
        <v>55</v>
      </c>
      <c r="E6899" t="s">
        <v>85</v>
      </c>
      <c r="F6899" s="7" t="s">
        <v>87</v>
      </c>
      <c r="G6899" s="35">
        <v>96700</v>
      </c>
    </row>
    <row r="6900" spans="1:7" x14ac:dyDescent="0.35">
      <c r="A6900">
        <v>2022</v>
      </c>
      <c r="B6900" t="s">
        <v>53</v>
      </c>
      <c r="C6900" t="str">
        <f t="shared" si="1"/>
        <v>Hitra</v>
      </c>
      <c r="D6900" t="s">
        <v>89</v>
      </c>
      <c r="E6900" t="s">
        <v>85</v>
      </c>
      <c r="F6900" s="7" t="s">
        <v>87</v>
      </c>
      <c r="G6900" s="35">
        <v>5000</v>
      </c>
    </row>
    <row r="6901" spans="1:7" x14ac:dyDescent="0.35">
      <c r="A6901">
        <v>2022</v>
      </c>
      <c r="B6901" t="s">
        <v>48</v>
      </c>
      <c r="C6901" t="str">
        <f t="shared" si="1"/>
        <v>Ørland</v>
      </c>
      <c r="D6901" t="s">
        <v>57</v>
      </c>
      <c r="E6901" t="s">
        <v>85</v>
      </c>
      <c r="F6901" s="7" t="s">
        <v>87</v>
      </c>
      <c r="G6901" s="35">
        <v>4200</v>
      </c>
    </row>
    <row r="6902" spans="1:7" x14ac:dyDescent="0.35">
      <c r="A6902">
        <v>2022</v>
      </c>
      <c r="B6902" t="s">
        <v>48</v>
      </c>
      <c r="C6902" t="str">
        <f t="shared" si="1"/>
        <v>Åfjord</v>
      </c>
      <c r="D6902" t="s">
        <v>61</v>
      </c>
      <c r="E6902" t="s">
        <v>85</v>
      </c>
      <c r="F6902" s="7" t="s">
        <v>87</v>
      </c>
      <c r="G6902" s="35">
        <v>62050</v>
      </c>
    </row>
    <row r="6903" spans="1:7" x14ac:dyDescent="0.35">
      <c r="A6903">
        <v>2022</v>
      </c>
      <c r="B6903" t="s">
        <v>53</v>
      </c>
      <c r="C6903" t="str">
        <f t="shared" si="1"/>
        <v>Orkland</v>
      </c>
      <c r="D6903" t="s">
        <v>59</v>
      </c>
      <c r="E6903" t="s">
        <v>85</v>
      </c>
      <c r="F6903" s="7" t="s">
        <v>87</v>
      </c>
      <c r="G6903" s="35">
        <v>394192</v>
      </c>
    </row>
    <row r="6904" spans="1:7" x14ac:dyDescent="0.35">
      <c r="A6904">
        <v>2022</v>
      </c>
      <c r="B6904" t="s">
        <v>12</v>
      </c>
      <c r="C6904" t="str">
        <f t="shared" si="1"/>
        <v>Nærøysund</v>
      </c>
      <c r="D6904" t="s">
        <v>43</v>
      </c>
      <c r="E6904" t="s">
        <v>85</v>
      </c>
      <c r="F6904" s="7" t="s">
        <v>87</v>
      </c>
      <c r="G6904" s="35">
        <v>32700</v>
      </c>
    </row>
    <row r="6905" spans="1:7" x14ac:dyDescent="0.35">
      <c r="A6905">
        <v>2022</v>
      </c>
      <c r="B6905" t="s">
        <v>53</v>
      </c>
      <c r="C6905" t="str">
        <f t="shared" si="1"/>
        <v>Rindal</v>
      </c>
      <c r="D6905" t="s">
        <v>100</v>
      </c>
      <c r="E6905" t="s">
        <v>85</v>
      </c>
      <c r="F6905" s="7" t="s">
        <v>87</v>
      </c>
      <c r="G6905" s="35">
        <v>139900</v>
      </c>
    </row>
    <row r="6906" spans="1:7" x14ac:dyDescent="0.35">
      <c r="A6906">
        <v>2022</v>
      </c>
      <c r="B6906" t="s">
        <v>15</v>
      </c>
      <c r="C6906" t="str">
        <f>RIGHT(D6906,LEN(D6906)-SEARCH(" ",D6906))</f>
        <v>Trondheim</v>
      </c>
      <c r="D6906" t="s">
        <v>52</v>
      </c>
      <c r="E6906" t="s">
        <v>97</v>
      </c>
      <c r="F6906" s="7" t="s">
        <v>87</v>
      </c>
      <c r="G6906" s="40">
        <v>0</v>
      </c>
    </row>
    <row r="6907" spans="1:7" x14ac:dyDescent="0.35">
      <c r="A6907">
        <v>2022</v>
      </c>
      <c r="B6907" t="s">
        <v>7</v>
      </c>
      <c r="C6907" t="str">
        <f t="shared" ref="C6907:C6970" si="2">RIGHT(D6907,LEN(D6907)-SEARCH(" ",D6907))</f>
        <v>Steinkjer</v>
      </c>
      <c r="D6907" t="s">
        <v>9</v>
      </c>
      <c r="E6907" t="s">
        <v>97</v>
      </c>
      <c r="F6907" s="7" t="s">
        <v>87</v>
      </c>
      <c r="G6907" s="35">
        <v>4010</v>
      </c>
    </row>
    <row r="6908" spans="1:7" x14ac:dyDescent="0.35">
      <c r="A6908">
        <v>2022</v>
      </c>
      <c r="B6908" t="s">
        <v>12</v>
      </c>
      <c r="C6908" t="str">
        <f t="shared" si="2"/>
        <v>Namsos</v>
      </c>
      <c r="D6908" t="s">
        <v>14</v>
      </c>
      <c r="E6908" t="s">
        <v>97</v>
      </c>
      <c r="F6908" s="7" t="s">
        <v>87</v>
      </c>
      <c r="G6908" s="35">
        <v>22495</v>
      </c>
    </row>
    <row r="6909" spans="1:7" x14ac:dyDescent="0.35">
      <c r="A6909">
        <v>2022</v>
      </c>
      <c r="B6909" t="s">
        <v>53</v>
      </c>
      <c r="C6909" t="str">
        <f t="shared" si="2"/>
        <v>Frøya</v>
      </c>
      <c r="D6909" t="s">
        <v>96</v>
      </c>
      <c r="E6909" t="s">
        <v>97</v>
      </c>
      <c r="F6909" s="7" t="s">
        <v>87</v>
      </c>
      <c r="G6909" s="35">
        <v>0</v>
      </c>
    </row>
    <row r="6910" spans="1:7" x14ac:dyDescent="0.35">
      <c r="A6910">
        <v>2022</v>
      </c>
      <c r="B6910" t="s">
        <v>48</v>
      </c>
      <c r="C6910" t="str">
        <f t="shared" si="2"/>
        <v>Osen</v>
      </c>
      <c r="D6910" t="s">
        <v>63</v>
      </c>
      <c r="E6910" t="s">
        <v>97</v>
      </c>
      <c r="F6910" s="7" t="s">
        <v>87</v>
      </c>
      <c r="G6910" s="35">
        <v>0</v>
      </c>
    </row>
    <row r="6911" spans="1:7" x14ac:dyDescent="0.35">
      <c r="A6911">
        <v>2022</v>
      </c>
      <c r="B6911" t="s">
        <v>64</v>
      </c>
      <c r="C6911" t="str">
        <f t="shared" si="2"/>
        <v>Oppdal</v>
      </c>
      <c r="D6911" t="s">
        <v>66</v>
      </c>
      <c r="E6911" t="s">
        <v>97</v>
      </c>
      <c r="F6911" s="7" t="s">
        <v>87</v>
      </c>
      <c r="G6911" s="35">
        <v>0</v>
      </c>
    </row>
    <row r="6912" spans="1:7" x14ac:dyDescent="0.35">
      <c r="A6912">
        <v>2022</v>
      </c>
      <c r="B6912" t="s">
        <v>64</v>
      </c>
      <c r="C6912" t="str">
        <f t="shared" si="2"/>
        <v>Rennebu</v>
      </c>
      <c r="D6912" t="s">
        <v>68</v>
      </c>
      <c r="E6912" t="s">
        <v>97</v>
      </c>
      <c r="F6912" s="7" t="s">
        <v>87</v>
      </c>
      <c r="G6912" s="35">
        <v>4200</v>
      </c>
    </row>
    <row r="6913" spans="1:7" x14ac:dyDescent="0.35">
      <c r="A6913">
        <v>2022</v>
      </c>
      <c r="B6913" t="s">
        <v>64</v>
      </c>
      <c r="C6913" t="str">
        <f t="shared" si="2"/>
        <v>Røros</v>
      </c>
      <c r="D6913" t="s">
        <v>70</v>
      </c>
      <c r="E6913" t="s">
        <v>97</v>
      </c>
      <c r="F6913" s="7" t="s">
        <v>87</v>
      </c>
      <c r="G6913" s="35">
        <v>0</v>
      </c>
    </row>
    <row r="6914" spans="1:7" x14ac:dyDescent="0.35">
      <c r="A6914">
        <v>2022</v>
      </c>
      <c r="B6914" t="s">
        <v>64</v>
      </c>
      <c r="C6914" t="str">
        <f t="shared" si="2"/>
        <v>Holtålen</v>
      </c>
      <c r="D6914" t="s">
        <v>72</v>
      </c>
      <c r="E6914" t="s">
        <v>97</v>
      </c>
      <c r="F6914" s="7" t="s">
        <v>87</v>
      </c>
      <c r="G6914" s="35">
        <v>0</v>
      </c>
    </row>
    <row r="6915" spans="1:7" x14ac:dyDescent="0.35">
      <c r="A6915">
        <v>2022</v>
      </c>
      <c r="B6915" t="s">
        <v>64</v>
      </c>
      <c r="C6915" t="str">
        <f t="shared" si="2"/>
        <v>Midtre-Gauldal</v>
      </c>
      <c r="D6915" t="s">
        <v>74</v>
      </c>
      <c r="E6915" t="s">
        <v>97</v>
      </c>
      <c r="F6915" s="7" t="s">
        <v>87</v>
      </c>
      <c r="G6915" s="35">
        <v>11200</v>
      </c>
    </row>
    <row r="6916" spans="1:7" x14ac:dyDescent="0.35">
      <c r="A6916">
        <v>2022</v>
      </c>
      <c r="B6916" t="s">
        <v>64</v>
      </c>
      <c r="C6916" t="str">
        <f t="shared" si="2"/>
        <v>Melhus</v>
      </c>
      <c r="D6916" t="s">
        <v>76</v>
      </c>
      <c r="E6916" t="s">
        <v>97</v>
      </c>
      <c r="F6916" s="7" t="s">
        <v>87</v>
      </c>
      <c r="G6916" s="35">
        <v>500</v>
      </c>
    </row>
    <row r="6917" spans="1:7" x14ac:dyDescent="0.35">
      <c r="A6917">
        <v>2022</v>
      </c>
      <c r="B6917" t="s">
        <v>53</v>
      </c>
      <c r="C6917" t="str">
        <f t="shared" si="2"/>
        <v>Skaun</v>
      </c>
      <c r="D6917" t="s">
        <v>78</v>
      </c>
      <c r="E6917" t="s">
        <v>97</v>
      </c>
      <c r="F6917" s="7" t="s">
        <v>87</v>
      </c>
      <c r="G6917" s="35">
        <v>4500</v>
      </c>
    </row>
    <row r="6918" spans="1:7" x14ac:dyDescent="0.35">
      <c r="A6918">
        <v>2022</v>
      </c>
      <c r="B6918" t="s">
        <v>15</v>
      </c>
      <c r="C6918" t="str">
        <f t="shared" si="2"/>
        <v>Malvik</v>
      </c>
      <c r="D6918" t="s">
        <v>80</v>
      </c>
      <c r="E6918" t="s">
        <v>97</v>
      </c>
      <c r="F6918" s="7" t="s">
        <v>87</v>
      </c>
      <c r="G6918" s="35">
        <v>250</v>
      </c>
    </row>
    <row r="6919" spans="1:7" x14ac:dyDescent="0.35">
      <c r="A6919">
        <v>2022</v>
      </c>
      <c r="B6919" t="s">
        <v>15</v>
      </c>
      <c r="C6919" t="str">
        <f t="shared" si="2"/>
        <v>Selbu</v>
      </c>
      <c r="D6919" t="s">
        <v>82</v>
      </c>
      <c r="E6919" t="s">
        <v>97</v>
      </c>
      <c r="F6919" s="7" t="s">
        <v>87</v>
      </c>
      <c r="G6919" s="35">
        <v>13100</v>
      </c>
    </row>
    <row r="6920" spans="1:7" x14ac:dyDescent="0.35">
      <c r="A6920">
        <v>2022</v>
      </c>
      <c r="B6920" t="s">
        <v>15</v>
      </c>
      <c r="C6920" t="str">
        <f t="shared" si="2"/>
        <v>Tydal</v>
      </c>
      <c r="D6920" t="s">
        <v>84</v>
      </c>
      <c r="E6920" t="s">
        <v>97</v>
      </c>
      <c r="F6920" s="7" t="s">
        <v>87</v>
      </c>
      <c r="G6920" s="35">
        <v>0</v>
      </c>
    </row>
    <row r="6921" spans="1:7" x14ac:dyDescent="0.35">
      <c r="A6921">
        <v>2022</v>
      </c>
      <c r="B6921" t="s">
        <v>15</v>
      </c>
      <c r="C6921" t="str">
        <f t="shared" si="2"/>
        <v>Meråker</v>
      </c>
      <c r="D6921" t="s">
        <v>17</v>
      </c>
      <c r="E6921" t="s">
        <v>97</v>
      </c>
      <c r="F6921" s="7" t="s">
        <v>87</v>
      </c>
      <c r="G6921" s="35">
        <v>0</v>
      </c>
    </row>
    <row r="6922" spans="1:7" x14ac:dyDescent="0.35">
      <c r="A6922">
        <v>2022</v>
      </c>
      <c r="B6922" t="s">
        <v>15</v>
      </c>
      <c r="C6922" t="str">
        <f t="shared" si="2"/>
        <v>Stjørdal</v>
      </c>
      <c r="D6922" t="s">
        <v>19</v>
      </c>
      <c r="E6922" t="s">
        <v>97</v>
      </c>
      <c r="F6922" s="7" t="s">
        <v>87</v>
      </c>
      <c r="G6922" s="35">
        <v>2550</v>
      </c>
    </row>
    <row r="6923" spans="1:7" x14ac:dyDescent="0.35">
      <c r="A6923">
        <v>2022</v>
      </c>
      <c r="B6923" t="s">
        <v>7</v>
      </c>
      <c r="C6923" t="str">
        <f t="shared" si="2"/>
        <v>Frosta</v>
      </c>
      <c r="D6923" t="s">
        <v>21</v>
      </c>
      <c r="E6923" t="s">
        <v>97</v>
      </c>
      <c r="F6923" s="7" t="s">
        <v>87</v>
      </c>
      <c r="G6923" s="35">
        <v>0</v>
      </c>
    </row>
    <row r="6924" spans="1:7" x14ac:dyDescent="0.35">
      <c r="A6924">
        <v>2022</v>
      </c>
      <c r="B6924" t="s">
        <v>7</v>
      </c>
      <c r="C6924" t="str">
        <f t="shared" si="2"/>
        <v>Levanger</v>
      </c>
      <c r="D6924" t="s">
        <v>23</v>
      </c>
      <c r="E6924" t="s">
        <v>97</v>
      </c>
      <c r="F6924" s="7" t="s">
        <v>87</v>
      </c>
      <c r="G6924" s="35">
        <v>2000</v>
      </c>
    </row>
    <row r="6925" spans="1:7" x14ac:dyDescent="0.35">
      <c r="A6925">
        <v>2022</v>
      </c>
      <c r="B6925" t="s">
        <v>7</v>
      </c>
      <c r="C6925" t="str">
        <f t="shared" si="2"/>
        <v>Verdal</v>
      </c>
      <c r="D6925" t="s">
        <v>25</v>
      </c>
      <c r="E6925" t="s">
        <v>97</v>
      </c>
      <c r="F6925" s="7" t="s">
        <v>87</v>
      </c>
      <c r="G6925" s="35">
        <v>600</v>
      </c>
    </row>
    <row r="6926" spans="1:7" x14ac:dyDescent="0.35">
      <c r="A6926">
        <v>2022</v>
      </c>
      <c r="B6926" t="s">
        <v>7</v>
      </c>
      <c r="C6926" t="str">
        <f t="shared" si="2"/>
        <v>Snåsa</v>
      </c>
      <c r="D6926" t="s">
        <v>27</v>
      </c>
      <c r="E6926" t="s">
        <v>97</v>
      </c>
      <c r="F6926" s="7" t="s">
        <v>87</v>
      </c>
      <c r="G6926" s="35">
        <v>8900</v>
      </c>
    </row>
    <row r="6927" spans="1:7" x14ac:dyDescent="0.35">
      <c r="A6927">
        <v>2022</v>
      </c>
      <c r="B6927" t="s">
        <v>12</v>
      </c>
      <c r="C6927" t="str">
        <f t="shared" si="2"/>
        <v>Lierne</v>
      </c>
      <c r="D6927" t="s">
        <v>29</v>
      </c>
      <c r="E6927" t="s">
        <v>97</v>
      </c>
      <c r="F6927" s="7" t="s">
        <v>87</v>
      </c>
      <c r="G6927" s="35">
        <v>12600</v>
      </c>
    </row>
    <row r="6928" spans="1:7" x14ac:dyDescent="0.35">
      <c r="A6928">
        <v>2022</v>
      </c>
      <c r="B6928" t="s">
        <v>12</v>
      </c>
      <c r="C6928" t="str">
        <f t="shared" si="2"/>
        <v>Røyrvik</v>
      </c>
      <c r="D6928" t="s">
        <v>31</v>
      </c>
      <c r="E6928" t="s">
        <v>97</v>
      </c>
      <c r="F6928" s="7" t="s">
        <v>87</v>
      </c>
      <c r="G6928" s="35">
        <v>0</v>
      </c>
    </row>
    <row r="6929" spans="1:7" x14ac:dyDescent="0.35">
      <c r="A6929">
        <v>2022</v>
      </c>
      <c r="B6929" t="s">
        <v>12</v>
      </c>
      <c r="C6929" t="str">
        <f t="shared" si="2"/>
        <v>Namsskogan</v>
      </c>
      <c r="D6929" t="s">
        <v>33</v>
      </c>
      <c r="E6929" t="s">
        <v>97</v>
      </c>
      <c r="F6929" s="7" t="s">
        <v>87</v>
      </c>
      <c r="G6929" s="35">
        <v>0</v>
      </c>
    </row>
    <row r="6930" spans="1:7" x14ac:dyDescent="0.35">
      <c r="A6930">
        <v>2022</v>
      </c>
      <c r="B6930" t="s">
        <v>12</v>
      </c>
      <c r="C6930" t="str">
        <f t="shared" si="2"/>
        <v>Grong</v>
      </c>
      <c r="D6930" t="s">
        <v>35</v>
      </c>
      <c r="E6930" t="s">
        <v>97</v>
      </c>
      <c r="F6930" s="7" t="s">
        <v>87</v>
      </c>
      <c r="G6930" s="35">
        <v>1680</v>
      </c>
    </row>
    <row r="6931" spans="1:7" x14ac:dyDescent="0.35">
      <c r="A6931">
        <v>2022</v>
      </c>
      <c r="B6931" t="s">
        <v>12</v>
      </c>
      <c r="C6931" t="str">
        <f t="shared" si="2"/>
        <v>Høylandet</v>
      </c>
      <c r="D6931" t="s">
        <v>37</v>
      </c>
      <c r="E6931" t="s">
        <v>97</v>
      </c>
      <c r="F6931" s="7" t="s">
        <v>87</v>
      </c>
      <c r="G6931" s="35">
        <v>15400</v>
      </c>
    </row>
    <row r="6932" spans="1:7" x14ac:dyDescent="0.35">
      <c r="A6932">
        <v>2022</v>
      </c>
      <c r="B6932" t="s">
        <v>12</v>
      </c>
      <c r="C6932" t="str">
        <f t="shared" si="2"/>
        <v>Overhalla</v>
      </c>
      <c r="D6932" t="s">
        <v>39</v>
      </c>
      <c r="E6932" t="s">
        <v>97</v>
      </c>
      <c r="F6932" s="7" t="s">
        <v>87</v>
      </c>
      <c r="G6932" s="35">
        <v>620</v>
      </c>
    </row>
    <row r="6933" spans="1:7" x14ac:dyDescent="0.35">
      <c r="A6933">
        <v>2022</v>
      </c>
      <c r="B6933" t="s">
        <v>12</v>
      </c>
      <c r="C6933" t="str">
        <f t="shared" si="2"/>
        <v>Flatanger</v>
      </c>
      <c r="D6933" t="s">
        <v>41</v>
      </c>
      <c r="E6933" t="s">
        <v>97</v>
      </c>
      <c r="F6933" s="7" t="s">
        <v>87</v>
      </c>
      <c r="G6933" s="35">
        <v>0</v>
      </c>
    </row>
    <row r="6934" spans="1:7" x14ac:dyDescent="0.35">
      <c r="A6934">
        <v>2022</v>
      </c>
      <c r="B6934" t="s">
        <v>12</v>
      </c>
      <c r="C6934" t="str">
        <f t="shared" si="2"/>
        <v>Leka</v>
      </c>
      <c r="D6934" t="s">
        <v>45</v>
      </c>
      <c r="E6934" t="s">
        <v>97</v>
      </c>
      <c r="F6934" s="7" t="s">
        <v>87</v>
      </c>
      <c r="G6934" s="35">
        <v>0</v>
      </c>
    </row>
    <row r="6935" spans="1:7" x14ac:dyDescent="0.35">
      <c r="A6935">
        <v>2022</v>
      </c>
      <c r="B6935" t="s">
        <v>7</v>
      </c>
      <c r="C6935" t="str">
        <f t="shared" si="2"/>
        <v>Inderøy</v>
      </c>
      <c r="D6935" t="s">
        <v>47</v>
      </c>
      <c r="E6935" t="s">
        <v>97</v>
      </c>
      <c r="F6935" s="7" t="s">
        <v>87</v>
      </c>
      <c r="G6935" s="35">
        <v>5920</v>
      </c>
    </row>
    <row r="6936" spans="1:7" x14ac:dyDescent="0.35">
      <c r="A6936">
        <v>2022</v>
      </c>
      <c r="B6936" t="s">
        <v>48</v>
      </c>
      <c r="C6936" t="str">
        <f t="shared" si="2"/>
        <v>Indre Fosen</v>
      </c>
      <c r="D6936" t="s">
        <v>50</v>
      </c>
      <c r="E6936" t="s">
        <v>97</v>
      </c>
      <c r="F6936" s="7" t="s">
        <v>87</v>
      </c>
      <c r="G6936" s="35">
        <v>4760</v>
      </c>
    </row>
    <row r="6937" spans="1:7" x14ac:dyDescent="0.35">
      <c r="A6937">
        <v>2022</v>
      </c>
      <c r="B6937" t="s">
        <v>53</v>
      </c>
      <c r="C6937" t="str">
        <f t="shared" si="2"/>
        <v>Heim</v>
      </c>
      <c r="D6937" t="s">
        <v>55</v>
      </c>
      <c r="E6937" t="s">
        <v>97</v>
      </c>
      <c r="F6937" s="7" t="s">
        <v>87</v>
      </c>
      <c r="G6937" s="35">
        <v>28200</v>
      </c>
    </row>
    <row r="6938" spans="1:7" x14ac:dyDescent="0.35">
      <c r="A6938">
        <v>2022</v>
      </c>
      <c r="B6938" t="s">
        <v>53</v>
      </c>
      <c r="C6938" t="str">
        <f t="shared" si="2"/>
        <v>Hitra</v>
      </c>
      <c r="D6938" t="s">
        <v>89</v>
      </c>
      <c r="E6938" t="s">
        <v>97</v>
      </c>
      <c r="F6938" s="7" t="s">
        <v>87</v>
      </c>
      <c r="G6938" s="35">
        <v>0</v>
      </c>
    </row>
    <row r="6939" spans="1:7" x14ac:dyDescent="0.35">
      <c r="A6939">
        <v>2022</v>
      </c>
      <c r="B6939" t="s">
        <v>48</v>
      </c>
      <c r="C6939" t="str">
        <f t="shared" si="2"/>
        <v>Ørland</v>
      </c>
      <c r="D6939" t="s">
        <v>57</v>
      </c>
      <c r="E6939" t="s">
        <v>97</v>
      </c>
      <c r="F6939" s="7" t="s">
        <v>87</v>
      </c>
      <c r="G6939" s="35">
        <v>0</v>
      </c>
    </row>
    <row r="6940" spans="1:7" x14ac:dyDescent="0.35">
      <c r="A6940">
        <v>2022</v>
      </c>
      <c r="B6940" t="s">
        <v>48</v>
      </c>
      <c r="C6940" t="str">
        <f t="shared" si="2"/>
        <v>Åfjord</v>
      </c>
      <c r="D6940" t="s">
        <v>61</v>
      </c>
      <c r="E6940" t="s">
        <v>97</v>
      </c>
      <c r="F6940" s="7" t="s">
        <v>87</v>
      </c>
      <c r="G6940" s="35">
        <v>0</v>
      </c>
    </row>
    <row r="6941" spans="1:7" x14ac:dyDescent="0.35">
      <c r="A6941">
        <v>2022</v>
      </c>
      <c r="B6941" t="s">
        <v>53</v>
      </c>
      <c r="C6941" t="str">
        <f t="shared" si="2"/>
        <v>Orkland</v>
      </c>
      <c r="D6941" t="s">
        <v>59</v>
      </c>
      <c r="E6941" t="s">
        <v>97</v>
      </c>
      <c r="F6941" s="7" t="s">
        <v>87</v>
      </c>
      <c r="G6941" s="35">
        <v>27000</v>
      </c>
    </row>
    <row r="6942" spans="1:7" x14ac:dyDescent="0.35">
      <c r="A6942">
        <v>2022</v>
      </c>
      <c r="B6942" t="s">
        <v>12</v>
      </c>
      <c r="C6942" t="str">
        <f t="shared" si="2"/>
        <v>Nærøysund</v>
      </c>
      <c r="D6942" t="s">
        <v>43</v>
      </c>
      <c r="E6942" t="s">
        <v>97</v>
      </c>
      <c r="F6942" s="7" t="s">
        <v>87</v>
      </c>
      <c r="G6942" s="35">
        <v>2500</v>
      </c>
    </row>
    <row r="6943" spans="1:7" x14ac:dyDescent="0.35">
      <c r="A6943">
        <v>2022</v>
      </c>
      <c r="B6943" t="s">
        <v>53</v>
      </c>
      <c r="C6943" t="str">
        <f t="shared" si="2"/>
        <v>Rindal</v>
      </c>
      <c r="D6943" t="s">
        <v>100</v>
      </c>
      <c r="E6943" t="s">
        <v>97</v>
      </c>
      <c r="F6943" s="7" t="s">
        <v>87</v>
      </c>
      <c r="G6943" s="35">
        <v>17500</v>
      </c>
    </row>
    <row r="6944" spans="1:7" x14ac:dyDescent="0.35">
      <c r="A6944">
        <v>2022</v>
      </c>
      <c r="B6944" t="s">
        <v>15</v>
      </c>
      <c r="C6944" t="str">
        <f>RIGHT(D6944,LEN(D6944)-SEARCH(" ",D6944))</f>
        <v>Trondheim</v>
      </c>
      <c r="D6944" t="s">
        <v>52</v>
      </c>
      <c r="E6944" t="s">
        <v>98</v>
      </c>
      <c r="F6944" s="7" t="s">
        <v>11</v>
      </c>
      <c r="G6944" s="35">
        <v>33</v>
      </c>
    </row>
    <row r="6945" spans="1:7" x14ac:dyDescent="0.35">
      <c r="A6945">
        <v>2022</v>
      </c>
      <c r="B6945" t="s">
        <v>7</v>
      </c>
      <c r="C6945" t="str">
        <f t="shared" si="2"/>
        <v>Steinkjer</v>
      </c>
      <c r="D6945" t="s">
        <v>9</v>
      </c>
      <c r="E6945" t="s">
        <v>98</v>
      </c>
      <c r="F6945" s="7" t="s">
        <v>11</v>
      </c>
      <c r="G6945" s="35">
        <v>7</v>
      </c>
    </row>
    <row r="6946" spans="1:7" x14ac:dyDescent="0.35">
      <c r="A6946">
        <v>2022</v>
      </c>
      <c r="B6946" t="s">
        <v>12</v>
      </c>
      <c r="C6946" t="str">
        <f t="shared" si="2"/>
        <v>Namsos</v>
      </c>
      <c r="D6946" t="s">
        <v>14</v>
      </c>
      <c r="E6946" t="s">
        <v>98</v>
      </c>
      <c r="F6946" s="7" t="s">
        <v>11</v>
      </c>
      <c r="G6946" s="35">
        <v>101</v>
      </c>
    </row>
    <row r="6947" spans="1:7" x14ac:dyDescent="0.35">
      <c r="A6947">
        <v>2022</v>
      </c>
      <c r="B6947" t="s">
        <v>53</v>
      </c>
      <c r="C6947" t="str">
        <f t="shared" si="2"/>
        <v>Frøya</v>
      </c>
      <c r="D6947" t="s">
        <v>96</v>
      </c>
      <c r="E6947" t="s">
        <v>98</v>
      </c>
      <c r="F6947" s="7" t="s">
        <v>11</v>
      </c>
      <c r="G6947" s="35">
        <v>0</v>
      </c>
    </row>
    <row r="6948" spans="1:7" x14ac:dyDescent="0.35">
      <c r="A6948">
        <v>2022</v>
      </c>
      <c r="B6948" t="s">
        <v>48</v>
      </c>
      <c r="C6948" t="str">
        <f t="shared" si="2"/>
        <v>Osen</v>
      </c>
      <c r="D6948" t="s">
        <v>63</v>
      </c>
      <c r="E6948" t="s">
        <v>98</v>
      </c>
      <c r="F6948" s="7" t="s">
        <v>11</v>
      </c>
      <c r="G6948" s="35">
        <v>0</v>
      </c>
    </row>
    <row r="6949" spans="1:7" x14ac:dyDescent="0.35">
      <c r="A6949">
        <v>2022</v>
      </c>
      <c r="B6949" t="s">
        <v>64</v>
      </c>
      <c r="C6949" t="str">
        <f t="shared" si="2"/>
        <v>Oppdal</v>
      </c>
      <c r="D6949" t="s">
        <v>66</v>
      </c>
      <c r="E6949" t="s">
        <v>98</v>
      </c>
      <c r="F6949" s="7" t="s">
        <v>11</v>
      </c>
      <c r="G6949" s="35">
        <v>370</v>
      </c>
    </row>
    <row r="6950" spans="1:7" x14ac:dyDescent="0.35">
      <c r="A6950">
        <v>2022</v>
      </c>
      <c r="B6950" t="s">
        <v>64</v>
      </c>
      <c r="C6950" t="str">
        <f t="shared" si="2"/>
        <v>Rennebu</v>
      </c>
      <c r="D6950" t="s">
        <v>68</v>
      </c>
      <c r="E6950" t="s">
        <v>98</v>
      </c>
      <c r="F6950" s="7" t="s">
        <v>11</v>
      </c>
      <c r="G6950" s="35">
        <v>54</v>
      </c>
    </row>
    <row r="6951" spans="1:7" x14ac:dyDescent="0.35">
      <c r="A6951">
        <v>2022</v>
      </c>
      <c r="B6951" t="s">
        <v>64</v>
      </c>
      <c r="C6951" t="str">
        <f t="shared" si="2"/>
        <v>Røros</v>
      </c>
      <c r="D6951" t="s">
        <v>70</v>
      </c>
      <c r="E6951" t="s">
        <v>98</v>
      </c>
      <c r="F6951" s="7" t="s">
        <v>11</v>
      </c>
      <c r="G6951" s="35">
        <v>0</v>
      </c>
    </row>
    <row r="6952" spans="1:7" x14ac:dyDescent="0.35">
      <c r="A6952">
        <v>2022</v>
      </c>
      <c r="B6952" t="s">
        <v>64</v>
      </c>
      <c r="C6952" t="str">
        <f t="shared" si="2"/>
        <v>Holtålen</v>
      </c>
      <c r="D6952" t="s">
        <v>72</v>
      </c>
      <c r="E6952" t="s">
        <v>98</v>
      </c>
      <c r="F6952" s="7" t="s">
        <v>11</v>
      </c>
      <c r="G6952" s="35">
        <v>0</v>
      </c>
    </row>
    <row r="6953" spans="1:7" x14ac:dyDescent="0.35">
      <c r="A6953">
        <v>2022</v>
      </c>
      <c r="B6953" t="s">
        <v>64</v>
      </c>
      <c r="C6953" t="str">
        <f t="shared" si="2"/>
        <v>Midtre-Gauldal</v>
      </c>
      <c r="D6953" t="s">
        <v>74</v>
      </c>
      <c r="E6953" t="s">
        <v>98</v>
      </c>
      <c r="F6953" s="7" t="s">
        <v>11</v>
      </c>
      <c r="G6953" s="35">
        <v>218</v>
      </c>
    </row>
    <row r="6954" spans="1:7" x14ac:dyDescent="0.35">
      <c r="A6954">
        <v>2022</v>
      </c>
      <c r="B6954" t="s">
        <v>64</v>
      </c>
      <c r="C6954" t="str">
        <f t="shared" si="2"/>
        <v>Melhus</v>
      </c>
      <c r="D6954" t="s">
        <v>76</v>
      </c>
      <c r="E6954" t="s">
        <v>98</v>
      </c>
      <c r="F6954" s="7" t="s">
        <v>11</v>
      </c>
      <c r="G6954" s="35">
        <v>16</v>
      </c>
    </row>
    <row r="6955" spans="1:7" x14ac:dyDescent="0.35">
      <c r="A6955">
        <v>2022</v>
      </c>
      <c r="B6955" t="s">
        <v>53</v>
      </c>
      <c r="C6955" t="str">
        <f t="shared" si="2"/>
        <v>Skaun</v>
      </c>
      <c r="D6955" t="s">
        <v>78</v>
      </c>
      <c r="E6955" t="s">
        <v>98</v>
      </c>
      <c r="F6955" s="7" t="s">
        <v>11</v>
      </c>
      <c r="G6955" s="35">
        <v>93</v>
      </c>
    </row>
    <row r="6956" spans="1:7" x14ac:dyDescent="0.35">
      <c r="A6956">
        <v>2022</v>
      </c>
      <c r="B6956" t="s">
        <v>15</v>
      </c>
      <c r="C6956" t="str">
        <f t="shared" si="2"/>
        <v>Malvik</v>
      </c>
      <c r="D6956" t="s">
        <v>80</v>
      </c>
      <c r="E6956" t="s">
        <v>98</v>
      </c>
      <c r="F6956" s="7" t="s">
        <v>11</v>
      </c>
      <c r="G6956" s="35">
        <v>22</v>
      </c>
    </row>
    <row r="6957" spans="1:7" x14ac:dyDescent="0.35">
      <c r="A6957">
        <v>2022</v>
      </c>
      <c r="B6957" t="s">
        <v>15</v>
      </c>
      <c r="C6957" t="str">
        <f t="shared" si="2"/>
        <v>Selbu</v>
      </c>
      <c r="D6957" t="s">
        <v>82</v>
      </c>
      <c r="E6957" t="s">
        <v>98</v>
      </c>
      <c r="F6957" s="7" t="s">
        <v>11</v>
      </c>
      <c r="G6957" s="35">
        <v>306</v>
      </c>
    </row>
    <row r="6958" spans="1:7" x14ac:dyDescent="0.35">
      <c r="A6958">
        <v>2022</v>
      </c>
      <c r="B6958" t="s">
        <v>15</v>
      </c>
      <c r="C6958" t="str">
        <f t="shared" si="2"/>
        <v>Tydal</v>
      </c>
      <c r="D6958" t="s">
        <v>84</v>
      </c>
      <c r="E6958" t="s">
        <v>98</v>
      </c>
      <c r="F6958" s="7" t="s">
        <v>11</v>
      </c>
      <c r="G6958" s="35">
        <v>28</v>
      </c>
    </row>
    <row r="6959" spans="1:7" x14ac:dyDescent="0.35">
      <c r="A6959">
        <v>2022</v>
      </c>
      <c r="B6959" t="s">
        <v>15</v>
      </c>
      <c r="C6959" t="str">
        <f t="shared" si="2"/>
        <v>Meråker</v>
      </c>
      <c r="D6959" t="s">
        <v>17</v>
      </c>
      <c r="E6959" t="s">
        <v>98</v>
      </c>
      <c r="F6959" s="7" t="s">
        <v>11</v>
      </c>
      <c r="G6959" s="35">
        <v>0</v>
      </c>
    </row>
    <row r="6960" spans="1:7" x14ac:dyDescent="0.35">
      <c r="A6960">
        <v>2022</v>
      </c>
      <c r="B6960" t="s">
        <v>15</v>
      </c>
      <c r="C6960" t="str">
        <f t="shared" si="2"/>
        <v>Stjørdal</v>
      </c>
      <c r="D6960" t="s">
        <v>19</v>
      </c>
      <c r="E6960" t="s">
        <v>98</v>
      </c>
      <c r="F6960" s="7" t="s">
        <v>11</v>
      </c>
      <c r="G6960" s="35">
        <v>40</v>
      </c>
    </row>
    <row r="6961" spans="1:7" x14ac:dyDescent="0.35">
      <c r="A6961">
        <v>2022</v>
      </c>
      <c r="B6961" t="s">
        <v>7</v>
      </c>
      <c r="C6961" t="str">
        <f t="shared" si="2"/>
        <v>Frosta</v>
      </c>
      <c r="D6961" t="s">
        <v>21</v>
      </c>
      <c r="E6961" t="s">
        <v>98</v>
      </c>
      <c r="F6961" s="7" t="s">
        <v>11</v>
      </c>
      <c r="G6961" s="35">
        <v>0</v>
      </c>
    </row>
    <row r="6962" spans="1:7" x14ac:dyDescent="0.35">
      <c r="A6962">
        <v>2022</v>
      </c>
      <c r="B6962" t="s">
        <v>7</v>
      </c>
      <c r="C6962" t="str">
        <f t="shared" si="2"/>
        <v>Levanger</v>
      </c>
      <c r="D6962" t="s">
        <v>23</v>
      </c>
      <c r="E6962" t="s">
        <v>98</v>
      </c>
      <c r="F6962" s="7" t="s">
        <v>11</v>
      </c>
      <c r="G6962" s="35">
        <v>321</v>
      </c>
    </row>
    <row r="6963" spans="1:7" x14ac:dyDescent="0.35">
      <c r="A6963">
        <v>2022</v>
      </c>
      <c r="B6963" t="s">
        <v>7</v>
      </c>
      <c r="C6963" t="str">
        <f t="shared" si="2"/>
        <v>Verdal</v>
      </c>
      <c r="D6963" t="s">
        <v>25</v>
      </c>
      <c r="E6963" t="s">
        <v>98</v>
      </c>
      <c r="F6963" s="7" t="s">
        <v>11</v>
      </c>
      <c r="G6963" s="35">
        <v>0</v>
      </c>
    </row>
    <row r="6964" spans="1:7" x14ac:dyDescent="0.35">
      <c r="A6964">
        <v>2022</v>
      </c>
      <c r="B6964" t="s">
        <v>7</v>
      </c>
      <c r="C6964" t="str">
        <f t="shared" si="2"/>
        <v>Snåsa</v>
      </c>
      <c r="D6964" t="s">
        <v>27</v>
      </c>
      <c r="E6964" t="s">
        <v>98</v>
      </c>
      <c r="F6964" s="7" t="s">
        <v>11</v>
      </c>
      <c r="G6964" s="35">
        <v>146</v>
      </c>
    </row>
    <row r="6965" spans="1:7" x14ac:dyDescent="0.35">
      <c r="A6965">
        <v>2022</v>
      </c>
      <c r="B6965" t="s">
        <v>12</v>
      </c>
      <c r="C6965" t="str">
        <f t="shared" si="2"/>
        <v>Lierne</v>
      </c>
      <c r="D6965" t="s">
        <v>29</v>
      </c>
      <c r="E6965" t="s">
        <v>98</v>
      </c>
      <c r="F6965" s="7" t="s">
        <v>11</v>
      </c>
      <c r="G6965" s="35">
        <v>124</v>
      </c>
    </row>
    <row r="6966" spans="1:7" x14ac:dyDescent="0.35">
      <c r="A6966">
        <v>2022</v>
      </c>
      <c r="B6966" t="s">
        <v>12</v>
      </c>
      <c r="C6966" t="str">
        <f t="shared" si="2"/>
        <v>Røyrvik</v>
      </c>
      <c r="D6966" t="s">
        <v>31</v>
      </c>
      <c r="E6966" t="s">
        <v>98</v>
      </c>
      <c r="F6966" s="7" t="s">
        <v>11</v>
      </c>
      <c r="G6966" s="35">
        <v>0</v>
      </c>
    </row>
    <row r="6967" spans="1:7" x14ac:dyDescent="0.35">
      <c r="A6967">
        <v>2022</v>
      </c>
      <c r="B6967" t="s">
        <v>12</v>
      </c>
      <c r="C6967" t="str">
        <f t="shared" si="2"/>
        <v>Namsskogan</v>
      </c>
      <c r="D6967" t="s">
        <v>33</v>
      </c>
      <c r="E6967" t="s">
        <v>98</v>
      </c>
      <c r="F6967" s="7" t="s">
        <v>11</v>
      </c>
      <c r="G6967" s="35">
        <v>178</v>
      </c>
    </row>
    <row r="6968" spans="1:7" x14ac:dyDescent="0.35">
      <c r="A6968">
        <v>2022</v>
      </c>
      <c r="B6968" t="s">
        <v>12</v>
      </c>
      <c r="C6968" t="str">
        <f t="shared" si="2"/>
        <v>Grong</v>
      </c>
      <c r="D6968" t="s">
        <v>35</v>
      </c>
      <c r="E6968" t="s">
        <v>98</v>
      </c>
      <c r="F6968" s="7" t="s">
        <v>11</v>
      </c>
      <c r="G6968" s="35">
        <v>392</v>
      </c>
    </row>
    <row r="6969" spans="1:7" x14ac:dyDescent="0.35">
      <c r="A6969">
        <v>2022</v>
      </c>
      <c r="B6969" t="s">
        <v>12</v>
      </c>
      <c r="C6969" t="str">
        <f t="shared" si="2"/>
        <v>Høylandet</v>
      </c>
      <c r="D6969" t="s">
        <v>37</v>
      </c>
      <c r="E6969" t="s">
        <v>98</v>
      </c>
      <c r="F6969" s="7" t="s">
        <v>11</v>
      </c>
      <c r="G6969" s="35">
        <v>35</v>
      </c>
    </row>
    <row r="6970" spans="1:7" x14ac:dyDescent="0.35">
      <c r="A6970">
        <v>2022</v>
      </c>
      <c r="B6970" t="s">
        <v>12</v>
      </c>
      <c r="C6970" t="str">
        <f t="shared" si="2"/>
        <v>Overhalla</v>
      </c>
      <c r="D6970" t="s">
        <v>39</v>
      </c>
      <c r="E6970" t="s">
        <v>98</v>
      </c>
      <c r="F6970" s="7" t="s">
        <v>11</v>
      </c>
      <c r="G6970" s="35">
        <v>10</v>
      </c>
    </row>
    <row r="6971" spans="1:7" x14ac:dyDescent="0.35">
      <c r="A6971">
        <v>2022</v>
      </c>
      <c r="B6971" t="s">
        <v>12</v>
      </c>
      <c r="C6971" t="str">
        <f t="shared" ref="C6971:C6981" si="3">RIGHT(D6971,LEN(D6971)-SEARCH(" ",D6971))</f>
        <v>Flatanger</v>
      </c>
      <c r="D6971" t="s">
        <v>41</v>
      </c>
      <c r="E6971" t="s">
        <v>98</v>
      </c>
      <c r="F6971" s="7" t="s">
        <v>11</v>
      </c>
      <c r="G6971" s="35">
        <v>0</v>
      </c>
    </row>
    <row r="6972" spans="1:7" x14ac:dyDescent="0.35">
      <c r="A6972">
        <v>2022</v>
      </c>
      <c r="B6972" t="s">
        <v>12</v>
      </c>
      <c r="C6972" t="str">
        <f t="shared" si="3"/>
        <v>Leka</v>
      </c>
      <c r="D6972" t="s">
        <v>45</v>
      </c>
      <c r="E6972" t="s">
        <v>98</v>
      </c>
      <c r="F6972" s="7" t="s">
        <v>11</v>
      </c>
      <c r="G6972" s="35">
        <v>0</v>
      </c>
    </row>
    <row r="6973" spans="1:7" x14ac:dyDescent="0.35">
      <c r="A6973">
        <v>2022</v>
      </c>
      <c r="B6973" t="s">
        <v>7</v>
      </c>
      <c r="C6973" t="str">
        <f t="shared" si="3"/>
        <v>Inderøy</v>
      </c>
      <c r="D6973" t="s">
        <v>47</v>
      </c>
      <c r="E6973" t="s">
        <v>98</v>
      </c>
      <c r="F6973" s="7" t="s">
        <v>11</v>
      </c>
      <c r="G6973" s="35">
        <v>45</v>
      </c>
    </row>
    <row r="6974" spans="1:7" x14ac:dyDescent="0.35">
      <c r="A6974">
        <v>2022</v>
      </c>
      <c r="B6974" t="s">
        <v>48</v>
      </c>
      <c r="C6974" t="str">
        <f t="shared" si="3"/>
        <v>Indre Fosen</v>
      </c>
      <c r="D6974" t="s">
        <v>50</v>
      </c>
      <c r="E6974" t="s">
        <v>98</v>
      </c>
      <c r="F6974" s="7" t="s">
        <v>11</v>
      </c>
      <c r="G6974" s="35">
        <v>0</v>
      </c>
    </row>
    <row r="6975" spans="1:7" x14ac:dyDescent="0.35">
      <c r="A6975">
        <v>2022</v>
      </c>
      <c r="B6975" t="s">
        <v>53</v>
      </c>
      <c r="C6975" t="str">
        <f t="shared" si="3"/>
        <v>Heim</v>
      </c>
      <c r="D6975" t="s">
        <v>55</v>
      </c>
      <c r="E6975" t="s">
        <v>98</v>
      </c>
      <c r="F6975" s="7" t="s">
        <v>11</v>
      </c>
      <c r="G6975" s="35">
        <v>72</v>
      </c>
    </row>
    <row r="6976" spans="1:7" x14ac:dyDescent="0.35">
      <c r="A6976">
        <v>2022</v>
      </c>
      <c r="B6976" t="s">
        <v>53</v>
      </c>
      <c r="C6976" t="str">
        <f t="shared" si="3"/>
        <v>Hitra</v>
      </c>
      <c r="D6976" t="s">
        <v>89</v>
      </c>
      <c r="E6976" t="s">
        <v>98</v>
      </c>
      <c r="F6976" s="7" t="s">
        <v>11</v>
      </c>
      <c r="G6976" s="35">
        <v>0</v>
      </c>
    </row>
    <row r="6977" spans="1:7" x14ac:dyDescent="0.35">
      <c r="A6977">
        <v>2022</v>
      </c>
      <c r="B6977" t="s">
        <v>48</v>
      </c>
      <c r="C6977" t="str">
        <f t="shared" si="3"/>
        <v>Ørland</v>
      </c>
      <c r="D6977" t="s">
        <v>57</v>
      </c>
      <c r="E6977" t="s">
        <v>98</v>
      </c>
      <c r="F6977" s="7" t="s">
        <v>11</v>
      </c>
      <c r="G6977" s="35">
        <v>0</v>
      </c>
    </row>
    <row r="6978" spans="1:7" x14ac:dyDescent="0.35">
      <c r="A6978">
        <v>2022</v>
      </c>
      <c r="B6978" t="s">
        <v>48</v>
      </c>
      <c r="C6978" t="str">
        <f t="shared" si="3"/>
        <v>Åfjord</v>
      </c>
      <c r="D6978" t="s">
        <v>61</v>
      </c>
      <c r="E6978" t="s">
        <v>98</v>
      </c>
      <c r="F6978" s="7" t="s">
        <v>11</v>
      </c>
      <c r="G6978" s="35">
        <v>0</v>
      </c>
    </row>
    <row r="6979" spans="1:7" x14ac:dyDescent="0.35">
      <c r="A6979">
        <v>2022</v>
      </c>
      <c r="B6979" t="s">
        <v>53</v>
      </c>
      <c r="C6979" t="str">
        <f t="shared" si="3"/>
        <v>Orkland</v>
      </c>
      <c r="D6979" t="s">
        <v>59</v>
      </c>
      <c r="E6979" t="s">
        <v>98</v>
      </c>
      <c r="F6979" s="7" t="s">
        <v>11</v>
      </c>
      <c r="G6979" s="35">
        <v>318</v>
      </c>
    </row>
    <row r="6980" spans="1:7" x14ac:dyDescent="0.35">
      <c r="A6980">
        <v>2022</v>
      </c>
      <c r="B6980" t="s">
        <v>12</v>
      </c>
      <c r="C6980" t="str">
        <f t="shared" si="3"/>
        <v>Nærøysund</v>
      </c>
      <c r="D6980" t="s">
        <v>43</v>
      </c>
      <c r="E6980" t="s">
        <v>98</v>
      </c>
      <c r="F6980" s="7" t="s">
        <v>11</v>
      </c>
      <c r="G6980" s="35">
        <v>0</v>
      </c>
    </row>
    <row r="6981" spans="1:7" x14ac:dyDescent="0.35">
      <c r="A6981">
        <v>2022</v>
      </c>
      <c r="B6981" t="s">
        <v>53</v>
      </c>
      <c r="C6981" t="str">
        <f t="shared" si="3"/>
        <v>Rindal</v>
      </c>
      <c r="D6981" t="s">
        <v>100</v>
      </c>
      <c r="E6981" t="s">
        <v>98</v>
      </c>
      <c r="F6981" s="7" t="s">
        <v>11</v>
      </c>
      <c r="G6981" s="35">
        <v>99</v>
      </c>
    </row>
    <row r="6982" spans="1:7" x14ac:dyDescent="0.35">
      <c r="A6982">
        <v>2022</v>
      </c>
      <c r="B6982" t="s">
        <v>15</v>
      </c>
      <c r="C6982" t="str">
        <f>RIGHT(D6982,LEN(D6982)-SEARCH(" ",D6982))</f>
        <v>Trondheim</v>
      </c>
      <c r="D6982" t="s">
        <v>52</v>
      </c>
      <c r="E6982" t="s">
        <v>90</v>
      </c>
      <c r="F6982" s="7" t="s">
        <v>91</v>
      </c>
      <c r="G6982" s="35">
        <v>0</v>
      </c>
    </row>
    <row r="6983" spans="1:7" x14ac:dyDescent="0.35">
      <c r="A6983">
        <v>2022</v>
      </c>
      <c r="B6983" t="s">
        <v>7</v>
      </c>
      <c r="C6983" t="str">
        <f t="shared" ref="C6983:C7046" si="4">RIGHT(D6983,LEN(D6983)-SEARCH(" ",D6983))</f>
        <v>Steinkjer</v>
      </c>
      <c r="D6983" t="s">
        <v>9</v>
      </c>
      <c r="E6983" t="s">
        <v>90</v>
      </c>
      <c r="F6983" s="7" t="s">
        <v>91</v>
      </c>
      <c r="G6983" s="35">
        <v>0</v>
      </c>
    </row>
    <row r="6984" spans="1:7" x14ac:dyDescent="0.35">
      <c r="A6984">
        <v>2022</v>
      </c>
      <c r="B6984" t="s">
        <v>12</v>
      </c>
      <c r="C6984" t="str">
        <f t="shared" si="4"/>
        <v>Namsos</v>
      </c>
      <c r="D6984" t="s">
        <v>14</v>
      </c>
      <c r="E6984" t="s">
        <v>90</v>
      </c>
      <c r="F6984" s="7" t="s">
        <v>91</v>
      </c>
      <c r="G6984" s="35">
        <v>0</v>
      </c>
    </row>
    <row r="6985" spans="1:7" x14ac:dyDescent="0.35">
      <c r="A6985">
        <v>2022</v>
      </c>
      <c r="B6985" t="s">
        <v>53</v>
      </c>
      <c r="C6985" t="str">
        <f t="shared" si="4"/>
        <v>Frøya</v>
      </c>
      <c r="D6985" t="s">
        <v>96</v>
      </c>
      <c r="E6985" t="s">
        <v>90</v>
      </c>
      <c r="F6985" s="7" t="s">
        <v>91</v>
      </c>
      <c r="G6985" s="35">
        <v>0</v>
      </c>
    </row>
    <row r="6986" spans="1:7" x14ac:dyDescent="0.35">
      <c r="A6986">
        <v>2022</v>
      </c>
      <c r="B6986" t="s">
        <v>48</v>
      </c>
      <c r="C6986" t="str">
        <f t="shared" si="4"/>
        <v>Osen</v>
      </c>
      <c r="D6986" t="s">
        <v>63</v>
      </c>
      <c r="E6986" t="s">
        <v>90</v>
      </c>
      <c r="F6986" s="7" t="s">
        <v>91</v>
      </c>
      <c r="G6986" s="35">
        <v>0</v>
      </c>
    </row>
    <row r="6987" spans="1:7" x14ac:dyDescent="0.35">
      <c r="A6987">
        <v>2022</v>
      </c>
      <c r="B6987" t="s">
        <v>64</v>
      </c>
      <c r="C6987" t="str">
        <f t="shared" si="4"/>
        <v>Oppdal</v>
      </c>
      <c r="D6987" t="s">
        <v>66</v>
      </c>
      <c r="E6987" t="s">
        <v>90</v>
      </c>
      <c r="F6987" s="7" t="s">
        <v>91</v>
      </c>
      <c r="G6987" s="35">
        <v>0</v>
      </c>
    </row>
    <row r="6988" spans="1:7" x14ac:dyDescent="0.35">
      <c r="A6988">
        <v>2022</v>
      </c>
      <c r="B6988" t="s">
        <v>64</v>
      </c>
      <c r="C6988" t="str">
        <f t="shared" si="4"/>
        <v>Rennebu</v>
      </c>
      <c r="D6988" t="s">
        <v>68</v>
      </c>
      <c r="E6988" t="s">
        <v>90</v>
      </c>
      <c r="F6988" s="7" t="s">
        <v>91</v>
      </c>
      <c r="G6988" s="35">
        <v>0</v>
      </c>
    </row>
    <row r="6989" spans="1:7" x14ac:dyDescent="0.35">
      <c r="A6989">
        <v>2022</v>
      </c>
      <c r="B6989" t="s">
        <v>64</v>
      </c>
      <c r="C6989" t="str">
        <f t="shared" si="4"/>
        <v>Røros</v>
      </c>
      <c r="D6989" t="s">
        <v>70</v>
      </c>
      <c r="E6989" t="s">
        <v>90</v>
      </c>
      <c r="F6989" s="7" t="s">
        <v>91</v>
      </c>
      <c r="G6989" s="35">
        <v>0</v>
      </c>
    </row>
    <row r="6990" spans="1:7" x14ac:dyDescent="0.35">
      <c r="A6990">
        <v>2022</v>
      </c>
      <c r="B6990" t="s">
        <v>64</v>
      </c>
      <c r="C6990" t="str">
        <f t="shared" si="4"/>
        <v>Holtålen</v>
      </c>
      <c r="D6990" t="s">
        <v>72</v>
      </c>
      <c r="E6990" t="s">
        <v>90</v>
      </c>
      <c r="F6990" s="7" t="s">
        <v>91</v>
      </c>
      <c r="G6990" s="35">
        <v>0</v>
      </c>
    </row>
    <row r="6991" spans="1:7" x14ac:dyDescent="0.35">
      <c r="A6991">
        <v>2022</v>
      </c>
      <c r="B6991" t="s">
        <v>64</v>
      </c>
      <c r="C6991" t="str">
        <f t="shared" si="4"/>
        <v>Midtre-Gauldal</v>
      </c>
      <c r="D6991" t="s">
        <v>74</v>
      </c>
      <c r="E6991" t="s">
        <v>90</v>
      </c>
      <c r="F6991" s="7" t="s">
        <v>91</v>
      </c>
      <c r="G6991" s="35">
        <f>3174+477</f>
        <v>3651</v>
      </c>
    </row>
    <row r="6992" spans="1:7" x14ac:dyDescent="0.35">
      <c r="A6992">
        <v>2022</v>
      </c>
      <c r="B6992" t="s">
        <v>64</v>
      </c>
      <c r="C6992" t="str">
        <f t="shared" si="4"/>
        <v>Melhus</v>
      </c>
      <c r="D6992" t="s">
        <v>76</v>
      </c>
      <c r="E6992" t="s">
        <v>90</v>
      </c>
      <c r="F6992" s="7" t="s">
        <v>91</v>
      </c>
      <c r="G6992" s="35">
        <v>0</v>
      </c>
    </row>
    <row r="6993" spans="1:7" x14ac:dyDescent="0.35">
      <c r="A6993">
        <v>2022</v>
      </c>
      <c r="B6993" t="s">
        <v>53</v>
      </c>
      <c r="C6993" t="str">
        <f t="shared" si="4"/>
        <v>Skaun</v>
      </c>
      <c r="D6993" t="s">
        <v>78</v>
      </c>
      <c r="E6993" t="s">
        <v>90</v>
      </c>
      <c r="F6993" s="7" t="s">
        <v>91</v>
      </c>
      <c r="G6993" s="35">
        <v>0</v>
      </c>
    </row>
    <row r="6994" spans="1:7" x14ac:dyDescent="0.35">
      <c r="A6994">
        <v>2022</v>
      </c>
      <c r="B6994" t="s">
        <v>15</v>
      </c>
      <c r="C6994" t="str">
        <f t="shared" si="4"/>
        <v>Malvik</v>
      </c>
      <c r="D6994" t="s">
        <v>80</v>
      </c>
      <c r="E6994" t="s">
        <v>90</v>
      </c>
      <c r="F6994" s="7" t="s">
        <v>91</v>
      </c>
      <c r="G6994" s="35">
        <v>0</v>
      </c>
    </row>
    <row r="6995" spans="1:7" x14ac:dyDescent="0.35">
      <c r="A6995">
        <v>2022</v>
      </c>
      <c r="B6995" t="s">
        <v>15</v>
      </c>
      <c r="C6995" t="str">
        <f t="shared" si="4"/>
        <v>Selbu</v>
      </c>
      <c r="D6995" t="s">
        <v>82</v>
      </c>
      <c r="E6995" t="s">
        <v>90</v>
      </c>
      <c r="F6995" s="7" t="s">
        <v>91</v>
      </c>
      <c r="G6995" s="35">
        <v>0</v>
      </c>
    </row>
    <row r="6996" spans="1:7" x14ac:dyDescent="0.35">
      <c r="A6996">
        <v>2022</v>
      </c>
      <c r="B6996" t="s">
        <v>15</v>
      </c>
      <c r="C6996" t="str">
        <f t="shared" si="4"/>
        <v>Tydal</v>
      </c>
      <c r="D6996" t="s">
        <v>84</v>
      </c>
      <c r="E6996" t="s">
        <v>90</v>
      </c>
      <c r="F6996" s="7" t="s">
        <v>91</v>
      </c>
      <c r="G6996" s="35">
        <v>0</v>
      </c>
    </row>
    <row r="6997" spans="1:7" x14ac:dyDescent="0.35">
      <c r="A6997">
        <v>2022</v>
      </c>
      <c r="B6997" t="s">
        <v>15</v>
      </c>
      <c r="C6997" t="str">
        <f t="shared" si="4"/>
        <v>Meråker</v>
      </c>
      <c r="D6997" t="s">
        <v>17</v>
      </c>
      <c r="E6997" t="s">
        <v>90</v>
      </c>
      <c r="F6997" s="7" t="s">
        <v>91</v>
      </c>
      <c r="G6997" s="35">
        <v>0</v>
      </c>
    </row>
    <row r="6998" spans="1:7" x14ac:dyDescent="0.35">
      <c r="A6998">
        <v>2022</v>
      </c>
      <c r="B6998" t="s">
        <v>15</v>
      </c>
      <c r="C6998" t="str">
        <f t="shared" si="4"/>
        <v>Stjørdal</v>
      </c>
      <c r="D6998" t="s">
        <v>19</v>
      </c>
      <c r="E6998" t="s">
        <v>90</v>
      </c>
      <c r="F6998" s="7" t="s">
        <v>91</v>
      </c>
      <c r="G6998" s="35">
        <v>0</v>
      </c>
    </row>
    <row r="6999" spans="1:7" x14ac:dyDescent="0.35">
      <c r="A6999">
        <v>2022</v>
      </c>
      <c r="B6999" t="s">
        <v>7</v>
      </c>
      <c r="C6999" t="str">
        <f t="shared" si="4"/>
        <v>Frosta</v>
      </c>
      <c r="D6999" t="s">
        <v>21</v>
      </c>
      <c r="E6999" t="s">
        <v>90</v>
      </c>
      <c r="F6999" s="7" t="s">
        <v>91</v>
      </c>
      <c r="G6999" s="35">
        <v>0</v>
      </c>
    </row>
    <row r="7000" spans="1:7" x14ac:dyDescent="0.35">
      <c r="A7000">
        <v>2022</v>
      </c>
      <c r="B7000" t="s">
        <v>7</v>
      </c>
      <c r="C7000" t="str">
        <f t="shared" si="4"/>
        <v>Levanger</v>
      </c>
      <c r="D7000" t="s">
        <v>23</v>
      </c>
      <c r="E7000" t="s">
        <v>90</v>
      </c>
      <c r="F7000" s="7" t="s">
        <v>91</v>
      </c>
      <c r="G7000" s="35">
        <v>0</v>
      </c>
    </row>
    <row r="7001" spans="1:7" x14ac:dyDescent="0.35">
      <c r="A7001">
        <v>2022</v>
      </c>
      <c r="B7001" t="s">
        <v>7</v>
      </c>
      <c r="C7001" t="str">
        <f t="shared" si="4"/>
        <v>Verdal</v>
      </c>
      <c r="D7001" t="s">
        <v>25</v>
      </c>
      <c r="E7001" t="s">
        <v>90</v>
      </c>
      <c r="F7001" s="7" t="s">
        <v>91</v>
      </c>
      <c r="G7001" s="35">
        <v>0</v>
      </c>
    </row>
    <row r="7002" spans="1:7" x14ac:dyDescent="0.35">
      <c r="A7002">
        <v>2022</v>
      </c>
      <c r="B7002" t="s">
        <v>7</v>
      </c>
      <c r="C7002" t="str">
        <f t="shared" si="4"/>
        <v>Snåsa</v>
      </c>
      <c r="D7002" t="s">
        <v>27</v>
      </c>
      <c r="E7002" t="s">
        <v>90</v>
      </c>
      <c r="F7002" s="7" t="s">
        <v>91</v>
      </c>
      <c r="G7002" s="35">
        <v>0</v>
      </c>
    </row>
    <row r="7003" spans="1:7" x14ac:dyDescent="0.35">
      <c r="A7003">
        <v>2022</v>
      </c>
      <c r="B7003" t="s">
        <v>12</v>
      </c>
      <c r="C7003" t="str">
        <f t="shared" si="4"/>
        <v>Lierne</v>
      </c>
      <c r="D7003" t="s">
        <v>29</v>
      </c>
      <c r="E7003" t="s">
        <v>90</v>
      </c>
      <c r="F7003" s="7" t="s">
        <v>91</v>
      </c>
      <c r="G7003" s="35">
        <v>0</v>
      </c>
    </row>
    <row r="7004" spans="1:7" x14ac:dyDescent="0.35">
      <c r="A7004">
        <v>2022</v>
      </c>
      <c r="B7004" t="s">
        <v>12</v>
      </c>
      <c r="C7004" t="str">
        <f t="shared" si="4"/>
        <v>Røyrvik</v>
      </c>
      <c r="D7004" t="s">
        <v>31</v>
      </c>
      <c r="E7004" t="s">
        <v>90</v>
      </c>
      <c r="F7004" s="7" t="s">
        <v>91</v>
      </c>
      <c r="G7004" s="35">
        <v>0</v>
      </c>
    </row>
    <row r="7005" spans="1:7" x14ac:dyDescent="0.35">
      <c r="A7005">
        <v>2022</v>
      </c>
      <c r="B7005" t="s">
        <v>12</v>
      </c>
      <c r="C7005" t="str">
        <f t="shared" si="4"/>
        <v>Namsskogan</v>
      </c>
      <c r="D7005" t="s">
        <v>33</v>
      </c>
      <c r="E7005" t="s">
        <v>90</v>
      </c>
      <c r="F7005" s="7" t="s">
        <v>91</v>
      </c>
      <c r="G7005" s="35">
        <v>0</v>
      </c>
    </row>
    <row r="7006" spans="1:7" x14ac:dyDescent="0.35">
      <c r="A7006">
        <v>2022</v>
      </c>
      <c r="B7006" t="s">
        <v>12</v>
      </c>
      <c r="C7006" t="str">
        <f t="shared" si="4"/>
        <v>Grong</v>
      </c>
      <c r="D7006" t="s">
        <v>35</v>
      </c>
      <c r="E7006" t="s">
        <v>90</v>
      </c>
      <c r="F7006" s="7" t="s">
        <v>91</v>
      </c>
      <c r="G7006" s="35">
        <v>0</v>
      </c>
    </row>
    <row r="7007" spans="1:7" x14ac:dyDescent="0.35">
      <c r="A7007">
        <v>2022</v>
      </c>
      <c r="B7007" t="s">
        <v>12</v>
      </c>
      <c r="C7007" t="str">
        <f t="shared" si="4"/>
        <v>Høylandet</v>
      </c>
      <c r="D7007" t="s">
        <v>37</v>
      </c>
      <c r="E7007" t="s">
        <v>90</v>
      </c>
      <c r="F7007" s="7" t="s">
        <v>91</v>
      </c>
      <c r="G7007" s="35">
        <v>0</v>
      </c>
    </row>
    <row r="7008" spans="1:7" x14ac:dyDescent="0.35">
      <c r="A7008">
        <v>2022</v>
      </c>
      <c r="B7008" t="s">
        <v>12</v>
      </c>
      <c r="C7008" t="str">
        <f t="shared" si="4"/>
        <v>Overhalla</v>
      </c>
      <c r="D7008" t="s">
        <v>39</v>
      </c>
      <c r="E7008" t="s">
        <v>90</v>
      </c>
      <c r="F7008" s="7" t="s">
        <v>91</v>
      </c>
      <c r="G7008" s="35">
        <v>0</v>
      </c>
    </row>
    <row r="7009" spans="1:7" x14ac:dyDescent="0.35">
      <c r="A7009">
        <v>2022</v>
      </c>
      <c r="B7009" t="s">
        <v>12</v>
      </c>
      <c r="C7009" t="str">
        <f t="shared" si="4"/>
        <v>Flatanger</v>
      </c>
      <c r="D7009" t="s">
        <v>41</v>
      </c>
      <c r="E7009" t="s">
        <v>90</v>
      </c>
      <c r="F7009" s="7" t="s">
        <v>91</v>
      </c>
      <c r="G7009" s="35">
        <v>0</v>
      </c>
    </row>
    <row r="7010" spans="1:7" x14ac:dyDescent="0.35">
      <c r="A7010">
        <v>2022</v>
      </c>
      <c r="B7010" t="s">
        <v>12</v>
      </c>
      <c r="C7010" t="str">
        <f t="shared" si="4"/>
        <v>Leka</v>
      </c>
      <c r="D7010" t="s">
        <v>45</v>
      </c>
      <c r="E7010" t="s">
        <v>90</v>
      </c>
      <c r="F7010" s="7" t="s">
        <v>91</v>
      </c>
      <c r="G7010" s="35">
        <v>0</v>
      </c>
    </row>
    <row r="7011" spans="1:7" x14ac:dyDescent="0.35">
      <c r="A7011">
        <v>2022</v>
      </c>
      <c r="B7011" t="s">
        <v>7</v>
      </c>
      <c r="C7011" t="str">
        <f t="shared" si="4"/>
        <v>Inderøy</v>
      </c>
      <c r="D7011" t="s">
        <v>47</v>
      </c>
      <c r="E7011" t="s">
        <v>90</v>
      </c>
      <c r="F7011" s="7" t="s">
        <v>91</v>
      </c>
      <c r="G7011" s="35">
        <v>0</v>
      </c>
    </row>
    <row r="7012" spans="1:7" x14ac:dyDescent="0.35">
      <c r="A7012">
        <v>2022</v>
      </c>
      <c r="B7012" t="s">
        <v>48</v>
      </c>
      <c r="C7012" t="str">
        <f t="shared" si="4"/>
        <v>Indre Fosen</v>
      </c>
      <c r="D7012" t="s">
        <v>50</v>
      </c>
      <c r="E7012" t="s">
        <v>90</v>
      </c>
      <c r="F7012" s="7" t="s">
        <v>91</v>
      </c>
      <c r="G7012" s="35">
        <f>2025+150</f>
        <v>2175</v>
      </c>
    </row>
    <row r="7013" spans="1:7" x14ac:dyDescent="0.35">
      <c r="A7013">
        <v>2022</v>
      </c>
      <c r="B7013" t="s">
        <v>53</v>
      </c>
      <c r="C7013" t="str">
        <f t="shared" si="4"/>
        <v>Heim</v>
      </c>
      <c r="D7013" t="s">
        <v>55</v>
      </c>
      <c r="E7013" t="s">
        <v>90</v>
      </c>
      <c r="F7013" s="7" t="s">
        <v>91</v>
      </c>
      <c r="G7013" s="35">
        <v>0</v>
      </c>
    </row>
    <row r="7014" spans="1:7" x14ac:dyDescent="0.35">
      <c r="A7014">
        <v>2022</v>
      </c>
      <c r="B7014" t="s">
        <v>53</v>
      </c>
      <c r="C7014" t="str">
        <f t="shared" si="4"/>
        <v>Hitra</v>
      </c>
      <c r="D7014" t="s">
        <v>89</v>
      </c>
      <c r="E7014" t="s">
        <v>90</v>
      </c>
      <c r="F7014" s="7" t="s">
        <v>91</v>
      </c>
      <c r="G7014" s="35">
        <v>0</v>
      </c>
    </row>
    <row r="7015" spans="1:7" x14ac:dyDescent="0.35">
      <c r="A7015">
        <v>2022</v>
      </c>
      <c r="B7015" t="s">
        <v>48</v>
      </c>
      <c r="C7015" t="str">
        <f t="shared" si="4"/>
        <v>Ørland</v>
      </c>
      <c r="D7015" t="s">
        <v>57</v>
      </c>
      <c r="E7015" t="s">
        <v>90</v>
      </c>
      <c r="F7015" s="7" t="s">
        <v>91</v>
      </c>
      <c r="G7015" s="35">
        <v>0</v>
      </c>
    </row>
    <row r="7016" spans="1:7" x14ac:dyDescent="0.35">
      <c r="A7016">
        <v>2022</v>
      </c>
      <c r="B7016" t="s">
        <v>48</v>
      </c>
      <c r="C7016" t="str">
        <f t="shared" si="4"/>
        <v>Åfjord</v>
      </c>
      <c r="D7016" t="s">
        <v>61</v>
      </c>
      <c r="E7016" t="s">
        <v>90</v>
      </c>
      <c r="F7016" s="7" t="s">
        <v>91</v>
      </c>
      <c r="G7016" s="35">
        <v>0</v>
      </c>
    </row>
    <row r="7017" spans="1:7" x14ac:dyDescent="0.35">
      <c r="A7017">
        <v>2022</v>
      </c>
      <c r="B7017" t="s">
        <v>53</v>
      </c>
      <c r="C7017" t="str">
        <f t="shared" si="4"/>
        <v>Orkland</v>
      </c>
      <c r="D7017" t="s">
        <v>59</v>
      </c>
      <c r="E7017" t="s">
        <v>90</v>
      </c>
      <c r="F7017" s="7" t="s">
        <v>91</v>
      </c>
      <c r="G7017" s="35">
        <v>0</v>
      </c>
    </row>
    <row r="7018" spans="1:7" x14ac:dyDescent="0.35">
      <c r="A7018">
        <v>2022</v>
      </c>
      <c r="B7018" t="s">
        <v>12</v>
      </c>
      <c r="C7018" t="str">
        <f t="shared" si="4"/>
        <v>Nærøysund</v>
      </c>
      <c r="D7018" t="s">
        <v>43</v>
      </c>
      <c r="E7018" t="s">
        <v>90</v>
      </c>
      <c r="F7018" s="7" t="s">
        <v>91</v>
      </c>
      <c r="G7018" s="35">
        <v>541</v>
      </c>
    </row>
    <row r="7019" spans="1:7" x14ac:dyDescent="0.35">
      <c r="A7019">
        <v>2022</v>
      </c>
      <c r="B7019" t="s">
        <v>53</v>
      </c>
      <c r="C7019" t="str">
        <f t="shared" si="4"/>
        <v>Rindal</v>
      </c>
      <c r="D7019" t="s">
        <v>100</v>
      </c>
      <c r="E7019" t="s">
        <v>90</v>
      </c>
      <c r="F7019" s="7" t="s">
        <v>91</v>
      </c>
      <c r="G7019" s="35">
        <v>0</v>
      </c>
    </row>
    <row r="7020" spans="1:7" x14ac:dyDescent="0.35">
      <c r="A7020">
        <v>2022</v>
      </c>
      <c r="B7020" t="s">
        <v>15</v>
      </c>
      <c r="C7020" t="str">
        <f>RIGHT(D7020,LEN(D7020)-SEARCH(" ",D7020))</f>
        <v>Trondheim</v>
      </c>
      <c r="D7020" t="s">
        <v>52</v>
      </c>
      <c r="E7020" t="s">
        <v>92</v>
      </c>
      <c r="F7020" s="7" t="s">
        <v>91</v>
      </c>
      <c r="G7020" s="35">
        <f>150+2400</f>
        <v>2550</v>
      </c>
    </row>
    <row r="7021" spans="1:7" x14ac:dyDescent="0.35">
      <c r="A7021">
        <v>2022</v>
      </c>
      <c r="B7021" t="s">
        <v>7</v>
      </c>
      <c r="C7021" t="str">
        <f t="shared" si="4"/>
        <v>Steinkjer</v>
      </c>
      <c r="D7021" t="s">
        <v>9</v>
      </c>
      <c r="E7021" t="s">
        <v>92</v>
      </c>
      <c r="F7021" s="7" t="s">
        <v>91</v>
      </c>
      <c r="G7021" s="35">
        <f>400+2150</f>
        <v>2550</v>
      </c>
    </row>
    <row r="7022" spans="1:7" x14ac:dyDescent="0.35">
      <c r="A7022">
        <v>2022</v>
      </c>
      <c r="B7022" t="s">
        <v>12</v>
      </c>
      <c r="C7022" t="str">
        <f t="shared" si="4"/>
        <v>Namsos</v>
      </c>
      <c r="D7022" t="s">
        <v>14</v>
      </c>
      <c r="E7022" t="s">
        <v>92</v>
      </c>
      <c r="F7022" s="7" t="s">
        <v>91</v>
      </c>
      <c r="G7022" s="35">
        <f>4000+100</f>
        <v>4100</v>
      </c>
    </row>
    <row r="7023" spans="1:7" x14ac:dyDescent="0.35">
      <c r="A7023">
        <v>2022</v>
      </c>
      <c r="B7023" t="s">
        <v>53</v>
      </c>
      <c r="C7023" t="str">
        <f t="shared" si="4"/>
        <v>Frøya</v>
      </c>
      <c r="D7023" t="s">
        <v>96</v>
      </c>
      <c r="E7023" t="s">
        <v>92</v>
      </c>
      <c r="F7023" s="7" t="s">
        <v>91</v>
      </c>
      <c r="G7023" s="35">
        <v>0</v>
      </c>
    </row>
    <row r="7024" spans="1:7" x14ac:dyDescent="0.35">
      <c r="A7024">
        <v>2022</v>
      </c>
      <c r="B7024" t="s">
        <v>48</v>
      </c>
      <c r="C7024" t="str">
        <f t="shared" si="4"/>
        <v>Osen</v>
      </c>
      <c r="D7024" t="s">
        <v>63</v>
      </c>
      <c r="E7024" t="s">
        <v>92</v>
      </c>
      <c r="F7024" s="7" t="s">
        <v>91</v>
      </c>
      <c r="G7024" s="35">
        <v>0</v>
      </c>
    </row>
    <row r="7025" spans="1:7" x14ac:dyDescent="0.35">
      <c r="A7025">
        <v>2022</v>
      </c>
      <c r="B7025" t="s">
        <v>64</v>
      </c>
      <c r="C7025" t="str">
        <f t="shared" si="4"/>
        <v>Oppdal</v>
      </c>
      <c r="D7025" t="s">
        <v>66</v>
      </c>
      <c r="E7025" t="s">
        <v>92</v>
      </c>
      <c r="F7025" s="7" t="s">
        <v>91</v>
      </c>
      <c r="G7025" s="35">
        <v>0</v>
      </c>
    </row>
    <row r="7026" spans="1:7" x14ac:dyDescent="0.35">
      <c r="A7026">
        <v>2022</v>
      </c>
      <c r="B7026" t="s">
        <v>64</v>
      </c>
      <c r="C7026" t="str">
        <f t="shared" si="4"/>
        <v>Rennebu</v>
      </c>
      <c r="D7026" t="s">
        <v>68</v>
      </c>
      <c r="E7026" t="s">
        <v>92</v>
      </c>
      <c r="F7026" s="7" t="s">
        <v>91</v>
      </c>
      <c r="G7026" s="35">
        <v>870</v>
      </c>
    </row>
    <row r="7027" spans="1:7" x14ac:dyDescent="0.35">
      <c r="A7027">
        <v>2022</v>
      </c>
      <c r="B7027" t="s">
        <v>64</v>
      </c>
      <c r="C7027" t="str">
        <f t="shared" si="4"/>
        <v>Røros</v>
      </c>
      <c r="D7027" t="s">
        <v>70</v>
      </c>
      <c r="E7027" t="s">
        <v>92</v>
      </c>
      <c r="F7027" s="7" t="s">
        <v>91</v>
      </c>
      <c r="G7027" s="35">
        <v>0</v>
      </c>
    </row>
    <row r="7028" spans="1:7" x14ac:dyDescent="0.35">
      <c r="A7028">
        <v>2022</v>
      </c>
      <c r="B7028" t="s">
        <v>64</v>
      </c>
      <c r="C7028" t="str">
        <f t="shared" si="4"/>
        <v>Holtålen</v>
      </c>
      <c r="D7028" t="s">
        <v>72</v>
      </c>
      <c r="E7028" t="s">
        <v>92</v>
      </c>
      <c r="F7028" s="7" t="s">
        <v>91</v>
      </c>
      <c r="G7028" s="35">
        <v>0</v>
      </c>
    </row>
    <row r="7029" spans="1:7" x14ac:dyDescent="0.35">
      <c r="A7029">
        <v>2022</v>
      </c>
      <c r="B7029" t="s">
        <v>64</v>
      </c>
      <c r="C7029" t="str">
        <f t="shared" si="4"/>
        <v>Midtre-Gauldal</v>
      </c>
      <c r="D7029" t="s">
        <v>74</v>
      </c>
      <c r="E7029" t="s">
        <v>92</v>
      </c>
      <c r="F7029" s="7" t="s">
        <v>91</v>
      </c>
      <c r="G7029" s="35">
        <v>0</v>
      </c>
    </row>
    <row r="7030" spans="1:7" x14ac:dyDescent="0.35">
      <c r="A7030">
        <v>2022</v>
      </c>
      <c r="B7030" t="s">
        <v>64</v>
      </c>
      <c r="C7030" t="str">
        <f t="shared" si="4"/>
        <v>Melhus</v>
      </c>
      <c r="D7030" t="s">
        <v>76</v>
      </c>
      <c r="E7030" t="s">
        <v>92</v>
      </c>
      <c r="F7030" s="7" t="s">
        <v>91</v>
      </c>
      <c r="G7030" s="35">
        <v>102</v>
      </c>
    </row>
    <row r="7031" spans="1:7" x14ac:dyDescent="0.35">
      <c r="A7031">
        <v>2022</v>
      </c>
      <c r="B7031" t="s">
        <v>53</v>
      </c>
      <c r="C7031" t="str">
        <f t="shared" si="4"/>
        <v>Skaun</v>
      </c>
      <c r="D7031" t="s">
        <v>78</v>
      </c>
      <c r="E7031" t="s">
        <v>92</v>
      </c>
      <c r="F7031" s="7" t="s">
        <v>91</v>
      </c>
      <c r="G7031" s="35">
        <v>0</v>
      </c>
    </row>
    <row r="7032" spans="1:7" x14ac:dyDescent="0.35">
      <c r="A7032">
        <v>2022</v>
      </c>
      <c r="B7032" t="s">
        <v>15</v>
      </c>
      <c r="C7032" t="str">
        <f t="shared" si="4"/>
        <v>Malvik</v>
      </c>
      <c r="D7032" t="s">
        <v>80</v>
      </c>
      <c r="E7032" t="s">
        <v>92</v>
      </c>
      <c r="F7032" s="7" t="s">
        <v>91</v>
      </c>
      <c r="G7032" s="35">
        <f>250+600</f>
        <v>850</v>
      </c>
    </row>
    <row r="7033" spans="1:7" x14ac:dyDescent="0.35">
      <c r="A7033">
        <v>2022</v>
      </c>
      <c r="B7033" t="s">
        <v>15</v>
      </c>
      <c r="C7033" t="str">
        <f t="shared" si="4"/>
        <v>Selbu</v>
      </c>
      <c r="D7033" t="s">
        <v>82</v>
      </c>
      <c r="E7033" t="s">
        <v>92</v>
      </c>
      <c r="F7033" s="7" t="s">
        <v>91</v>
      </c>
      <c r="G7033" s="35">
        <f>2450+2139</f>
        <v>4589</v>
      </c>
    </row>
    <row r="7034" spans="1:7" x14ac:dyDescent="0.35">
      <c r="A7034">
        <v>2022</v>
      </c>
      <c r="B7034" t="s">
        <v>15</v>
      </c>
      <c r="C7034" t="str">
        <f t="shared" si="4"/>
        <v>Tydal</v>
      </c>
      <c r="D7034" t="s">
        <v>84</v>
      </c>
      <c r="E7034" t="s">
        <v>92</v>
      </c>
      <c r="F7034" s="7" t="s">
        <v>91</v>
      </c>
      <c r="G7034" s="35">
        <v>0</v>
      </c>
    </row>
    <row r="7035" spans="1:7" x14ac:dyDescent="0.35">
      <c r="A7035">
        <v>2022</v>
      </c>
      <c r="B7035" t="s">
        <v>15</v>
      </c>
      <c r="C7035" t="str">
        <f t="shared" si="4"/>
        <v>Meråker</v>
      </c>
      <c r="D7035" t="s">
        <v>17</v>
      </c>
      <c r="E7035" t="s">
        <v>92</v>
      </c>
      <c r="F7035" s="7" t="s">
        <v>91</v>
      </c>
      <c r="G7035" s="35">
        <v>0</v>
      </c>
    </row>
    <row r="7036" spans="1:7" x14ac:dyDescent="0.35">
      <c r="A7036">
        <v>2022</v>
      </c>
      <c r="B7036" t="s">
        <v>15</v>
      </c>
      <c r="C7036" t="str">
        <f t="shared" si="4"/>
        <v>Stjørdal</v>
      </c>
      <c r="D7036" t="s">
        <v>19</v>
      </c>
      <c r="E7036" t="s">
        <v>92</v>
      </c>
      <c r="F7036" s="7" t="s">
        <v>91</v>
      </c>
      <c r="G7036" s="35">
        <f>163+59</f>
        <v>222</v>
      </c>
    </row>
    <row r="7037" spans="1:7" x14ac:dyDescent="0.35">
      <c r="A7037">
        <v>2022</v>
      </c>
      <c r="B7037" t="s">
        <v>7</v>
      </c>
      <c r="C7037" t="str">
        <f t="shared" si="4"/>
        <v>Frosta</v>
      </c>
      <c r="D7037" t="s">
        <v>21</v>
      </c>
      <c r="E7037" t="s">
        <v>92</v>
      </c>
      <c r="F7037" s="7" t="s">
        <v>91</v>
      </c>
      <c r="G7037" s="35">
        <v>0</v>
      </c>
    </row>
    <row r="7038" spans="1:7" x14ac:dyDescent="0.35">
      <c r="A7038">
        <v>2022</v>
      </c>
      <c r="B7038" t="s">
        <v>7</v>
      </c>
      <c r="C7038" t="str">
        <f t="shared" si="4"/>
        <v>Levanger</v>
      </c>
      <c r="D7038" t="s">
        <v>23</v>
      </c>
      <c r="E7038" t="s">
        <v>92</v>
      </c>
      <c r="F7038" s="7" t="s">
        <v>91</v>
      </c>
      <c r="G7038" s="35">
        <v>0</v>
      </c>
    </row>
    <row r="7039" spans="1:7" x14ac:dyDescent="0.35">
      <c r="A7039">
        <v>2022</v>
      </c>
      <c r="B7039" t="s">
        <v>7</v>
      </c>
      <c r="C7039" t="str">
        <f t="shared" si="4"/>
        <v>Verdal</v>
      </c>
      <c r="D7039" t="s">
        <v>25</v>
      </c>
      <c r="E7039" t="s">
        <v>92</v>
      </c>
      <c r="F7039" s="7" t="s">
        <v>91</v>
      </c>
      <c r="G7039" s="35">
        <v>0</v>
      </c>
    </row>
    <row r="7040" spans="1:7" x14ac:dyDescent="0.35">
      <c r="A7040">
        <v>2022</v>
      </c>
      <c r="B7040" t="s">
        <v>7</v>
      </c>
      <c r="C7040" t="str">
        <f t="shared" si="4"/>
        <v>Snåsa</v>
      </c>
      <c r="D7040" t="s">
        <v>27</v>
      </c>
      <c r="E7040" t="s">
        <v>92</v>
      </c>
      <c r="F7040" s="7" t="s">
        <v>91</v>
      </c>
      <c r="G7040" s="35">
        <f>2520+1460</f>
        <v>3980</v>
      </c>
    </row>
    <row r="7041" spans="1:7" x14ac:dyDescent="0.35">
      <c r="A7041">
        <v>2022</v>
      </c>
      <c r="B7041" t="s">
        <v>12</v>
      </c>
      <c r="C7041" t="str">
        <f t="shared" si="4"/>
        <v>Lierne</v>
      </c>
      <c r="D7041" t="s">
        <v>29</v>
      </c>
      <c r="E7041" t="s">
        <v>92</v>
      </c>
      <c r="F7041" s="7" t="s">
        <v>91</v>
      </c>
      <c r="G7041" s="35">
        <f>280+6340</f>
        <v>6620</v>
      </c>
    </row>
    <row r="7042" spans="1:7" x14ac:dyDescent="0.35">
      <c r="A7042">
        <v>2022</v>
      </c>
      <c r="B7042" t="s">
        <v>12</v>
      </c>
      <c r="C7042" t="str">
        <f t="shared" si="4"/>
        <v>Røyrvik</v>
      </c>
      <c r="D7042" t="s">
        <v>31</v>
      </c>
      <c r="E7042" t="s">
        <v>92</v>
      </c>
      <c r="F7042" s="7" t="s">
        <v>91</v>
      </c>
      <c r="G7042" s="35">
        <v>0</v>
      </c>
    </row>
    <row r="7043" spans="1:7" x14ac:dyDescent="0.35">
      <c r="A7043">
        <v>2022</v>
      </c>
      <c r="B7043" t="s">
        <v>12</v>
      </c>
      <c r="C7043" t="str">
        <f t="shared" si="4"/>
        <v>Namsskogan</v>
      </c>
      <c r="D7043" t="s">
        <v>33</v>
      </c>
      <c r="E7043" t="s">
        <v>92</v>
      </c>
      <c r="F7043" s="7" t="s">
        <v>91</v>
      </c>
      <c r="G7043" s="35">
        <v>0</v>
      </c>
    </row>
    <row r="7044" spans="1:7" x14ac:dyDescent="0.35">
      <c r="A7044">
        <v>2022</v>
      </c>
      <c r="B7044" t="s">
        <v>12</v>
      </c>
      <c r="C7044" t="str">
        <f t="shared" si="4"/>
        <v>Grong</v>
      </c>
      <c r="D7044" t="s">
        <v>35</v>
      </c>
      <c r="E7044" t="s">
        <v>92</v>
      </c>
      <c r="F7044" s="7" t="s">
        <v>91</v>
      </c>
      <c r="G7044" s="35">
        <f>220+570</f>
        <v>790</v>
      </c>
    </row>
    <row r="7045" spans="1:7" x14ac:dyDescent="0.35">
      <c r="A7045">
        <v>2022</v>
      </c>
      <c r="B7045" t="s">
        <v>12</v>
      </c>
      <c r="C7045" t="str">
        <f t="shared" si="4"/>
        <v>Høylandet</v>
      </c>
      <c r="D7045" t="s">
        <v>37</v>
      </c>
      <c r="E7045" t="s">
        <v>92</v>
      </c>
      <c r="F7045" s="7" t="s">
        <v>91</v>
      </c>
      <c r="G7045" s="35">
        <v>2760</v>
      </c>
    </row>
    <row r="7046" spans="1:7" x14ac:dyDescent="0.35">
      <c r="A7046">
        <v>2022</v>
      </c>
      <c r="B7046" t="s">
        <v>12</v>
      </c>
      <c r="C7046" t="str">
        <f t="shared" si="4"/>
        <v>Overhalla</v>
      </c>
      <c r="D7046" t="s">
        <v>39</v>
      </c>
      <c r="E7046" t="s">
        <v>92</v>
      </c>
      <c r="F7046" s="7" t="s">
        <v>91</v>
      </c>
      <c r="G7046" s="35">
        <v>1536</v>
      </c>
    </row>
    <row r="7047" spans="1:7" x14ac:dyDescent="0.35">
      <c r="A7047">
        <v>2022</v>
      </c>
      <c r="B7047" t="s">
        <v>12</v>
      </c>
      <c r="C7047" t="str">
        <f t="shared" ref="C7047:C7057" si="5">RIGHT(D7047,LEN(D7047)-SEARCH(" ",D7047))</f>
        <v>Flatanger</v>
      </c>
      <c r="D7047" t="s">
        <v>41</v>
      </c>
      <c r="E7047" t="s">
        <v>92</v>
      </c>
      <c r="F7047" s="7" t="s">
        <v>91</v>
      </c>
      <c r="G7047" s="35">
        <v>0</v>
      </c>
    </row>
    <row r="7048" spans="1:7" x14ac:dyDescent="0.35">
      <c r="A7048">
        <v>2022</v>
      </c>
      <c r="B7048" t="s">
        <v>12</v>
      </c>
      <c r="C7048" t="str">
        <f t="shared" si="5"/>
        <v>Leka</v>
      </c>
      <c r="D7048" t="s">
        <v>45</v>
      </c>
      <c r="E7048" t="s">
        <v>92</v>
      </c>
      <c r="F7048" s="7" t="s">
        <v>91</v>
      </c>
      <c r="G7048" s="35">
        <v>0</v>
      </c>
    </row>
    <row r="7049" spans="1:7" x14ac:dyDescent="0.35">
      <c r="A7049">
        <v>2022</v>
      </c>
      <c r="B7049" t="s">
        <v>7</v>
      </c>
      <c r="C7049" t="str">
        <f t="shared" si="5"/>
        <v>Inderøy</v>
      </c>
      <c r="D7049" t="s">
        <v>47</v>
      </c>
      <c r="E7049" t="s">
        <v>92</v>
      </c>
      <c r="F7049" s="7" t="s">
        <v>91</v>
      </c>
      <c r="G7049" s="35">
        <f>392+580</f>
        <v>972</v>
      </c>
    </row>
    <row r="7050" spans="1:7" x14ac:dyDescent="0.35">
      <c r="A7050">
        <v>2022</v>
      </c>
      <c r="B7050" t="s">
        <v>48</v>
      </c>
      <c r="C7050" t="str">
        <f t="shared" si="5"/>
        <v>Indre Fosen</v>
      </c>
      <c r="D7050" t="s">
        <v>50</v>
      </c>
      <c r="E7050" t="s">
        <v>92</v>
      </c>
      <c r="F7050" s="7" t="s">
        <v>91</v>
      </c>
      <c r="G7050" s="35">
        <f>1207</f>
        <v>1207</v>
      </c>
    </row>
    <row r="7051" spans="1:7" x14ac:dyDescent="0.35">
      <c r="A7051">
        <v>2022</v>
      </c>
      <c r="B7051" t="s">
        <v>53</v>
      </c>
      <c r="C7051" t="str">
        <f t="shared" si="5"/>
        <v>Heim</v>
      </c>
      <c r="D7051" t="s">
        <v>55</v>
      </c>
      <c r="E7051" t="s">
        <v>92</v>
      </c>
      <c r="F7051" s="7" t="s">
        <v>91</v>
      </c>
      <c r="G7051" s="35">
        <v>257</v>
      </c>
    </row>
    <row r="7052" spans="1:7" x14ac:dyDescent="0.35">
      <c r="A7052">
        <v>2022</v>
      </c>
      <c r="B7052" t="s">
        <v>53</v>
      </c>
      <c r="C7052" t="str">
        <f t="shared" si="5"/>
        <v>Hitra</v>
      </c>
      <c r="D7052" t="s">
        <v>89</v>
      </c>
      <c r="E7052" t="s">
        <v>92</v>
      </c>
      <c r="F7052" s="7" t="s">
        <v>91</v>
      </c>
      <c r="G7052" s="35">
        <v>0</v>
      </c>
    </row>
    <row r="7053" spans="1:7" x14ac:dyDescent="0.35">
      <c r="A7053">
        <v>2022</v>
      </c>
      <c r="B7053" t="s">
        <v>48</v>
      </c>
      <c r="C7053" t="str">
        <f t="shared" si="5"/>
        <v>Ørland</v>
      </c>
      <c r="D7053" t="s">
        <v>57</v>
      </c>
      <c r="E7053" t="s">
        <v>92</v>
      </c>
      <c r="F7053" s="7" t="s">
        <v>91</v>
      </c>
      <c r="G7053" s="35">
        <v>0</v>
      </c>
    </row>
    <row r="7054" spans="1:7" x14ac:dyDescent="0.35">
      <c r="A7054">
        <v>2022</v>
      </c>
      <c r="B7054" t="s">
        <v>48</v>
      </c>
      <c r="C7054" t="str">
        <f t="shared" si="5"/>
        <v>Åfjord</v>
      </c>
      <c r="D7054" t="s">
        <v>61</v>
      </c>
      <c r="E7054" t="s">
        <v>92</v>
      </c>
      <c r="F7054" s="7" t="s">
        <v>91</v>
      </c>
      <c r="G7054" s="35">
        <v>0</v>
      </c>
    </row>
    <row r="7055" spans="1:7" x14ac:dyDescent="0.35">
      <c r="A7055">
        <v>2022</v>
      </c>
      <c r="B7055" t="s">
        <v>53</v>
      </c>
      <c r="C7055" t="str">
        <f t="shared" si="5"/>
        <v>Orkland</v>
      </c>
      <c r="D7055" t="s">
        <v>59</v>
      </c>
      <c r="E7055" t="s">
        <v>92</v>
      </c>
      <c r="F7055" s="7" t="s">
        <v>91</v>
      </c>
      <c r="G7055" s="35">
        <v>0</v>
      </c>
    </row>
    <row r="7056" spans="1:7" x14ac:dyDescent="0.35">
      <c r="A7056">
        <v>2022</v>
      </c>
      <c r="B7056" t="s">
        <v>12</v>
      </c>
      <c r="C7056" t="str">
        <f t="shared" si="5"/>
        <v>Nærøysund</v>
      </c>
      <c r="D7056" t="s">
        <v>43</v>
      </c>
      <c r="E7056" t="s">
        <v>92</v>
      </c>
      <c r="F7056" s="7" t="s">
        <v>91</v>
      </c>
      <c r="G7056" s="35">
        <v>0</v>
      </c>
    </row>
    <row r="7057" spans="1:7" x14ac:dyDescent="0.35">
      <c r="A7057">
        <v>2022</v>
      </c>
      <c r="B7057" t="s">
        <v>53</v>
      </c>
      <c r="C7057" t="str">
        <f t="shared" si="5"/>
        <v>Rindal</v>
      </c>
      <c r="D7057" t="s">
        <v>100</v>
      </c>
      <c r="E7057" t="s">
        <v>92</v>
      </c>
      <c r="F7057" s="7" t="s">
        <v>91</v>
      </c>
      <c r="G7057" s="35">
        <v>0</v>
      </c>
    </row>
    <row r="7058" spans="1:7" x14ac:dyDescent="0.35">
      <c r="A7058">
        <v>2022</v>
      </c>
      <c r="B7058" t="s">
        <v>15</v>
      </c>
      <c r="C7058" t="str">
        <f>RIGHT(D7058,LEN(D7058)-SEARCH(" ",D7058))</f>
        <v>Trondheim</v>
      </c>
      <c r="D7058" t="s">
        <v>52</v>
      </c>
      <c r="E7058" t="s">
        <v>93</v>
      </c>
      <c r="F7058" t="s">
        <v>94</v>
      </c>
      <c r="G7058" s="35">
        <v>17301</v>
      </c>
    </row>
    <row r="7059" spans="1:7" x14ac:dyDescent="0.35">
      <c r="A7059">
        <v>2022</v>
      </c>
      <c r="B7059" t="s">
        <v>7</v>
      </c>
      <c r="C7059" t="str">
        <f t="shared" ref="C7059:C7095" si="6">RIGHT(D7059,LEN(D7059)-SEARCH(" ",D7059))</f>
        <v>Steinkjer</v>
      </c>
      <c r="D7059" t="s">
        <v>9</v>
      </c>
      <c r="E7059" t="s">
        <v>93</v>
      </c>
      <c r="F7059" t="s">
        <v>94</v>
      </c>
      <c r="G7059" s="35">
        <v>81683</v>
      </c>
    </row>
    <row r="7060" spans="1:7" x14ac:dyDescent="0.35">
      <c r="A7060">
        <v>2022</v>
      </c>
      <c r="B7060" t="s">
        <v>12</v>
      </c>
      <c r="C7060" t="str">
        <f t="shared" si="6"/>
        <v>Namsos</v>
      </c>
      <c r="D7060" t="s">
        <v>14</v>
      </c>
      <c r="E7060" t="s">
        <v>93</v>
      </c>
      <c r="F7060" t="s">
        <v>94</v>
      </c>
      <c r="G7060" s="35">
        <v>37551</v>
      </c>
    </row>
    <row r="7061" spans="1:7" x14ac:dyDescent="0.35">
      <c r="A7061">
        <v>2022</v>
      </c>
      <c r="B7061" t="s">
        <v>53</v>
      </c>
      <c r="C7061" t="str">
        <f t="shared" si="6"/>
        <v>Frøya</v>
      </c>
      <c r="D7061" t="s">
        <v>96</v>
      </c>
      <c r="E7061" t="s">
        <v>93</v>
      </c>
      <c r="F7061" t="s">
        <v>94</v>
      </c>
      <c r="G7061" s="35">
        <v>44</v>
      </c>
    </row>
    <row r="7062" spans="1:7" x14ac:dyDescent="0.35">
      <c r="A7062">
        <v>2022</v>
      </c>
      <c r="B7062" t="s">
        <v>48</v>
      </c>
      <c r="C7062" t="str">
        <f t="shared" si="6"/>
        <v>Osen</v>
      </c>
      <c r="D7062" t="s">
        <v>63</v>
      </c>
      <c r="E7062" t="s">
        <v>93</v>
      </c>
      <c r="F7062" t="s">
        <v>94</v>
      </c>
      <c r="G7062" s="35">
        <v>1500</v>
      </c>
    </row>
    <row r="7063" spans="1:7" x14ac:dyDescent="0.35">
      <c r="A7063">
        <v>2022</v>
      </c>
      <c r="B7063" t="s">
        <v>64</v>
      </c>
      <c r="C7063" t="str">
        <f t="shared" si="6"/>
        <v>Oppdal</v>
      </c>
      <c r="D7063" t="s">
        <v>66</v>
      </c>
      <c r="E7063" t="s">
        <v>93</v>
      </c>
      <c r="F7063" t="s">
        <v>94</v>
      </c>
      <c r="G7063" s="35">
        <v>5837</v>
      </c>
    </row>
    <row r="7064" spans="1:7" x14ac:dyDescent="0.35">
      <c r="A7064">
        <v>2022</v>
      </c>
      <c r="B7064" t="s">
        <v>64</v>
      </c>
      <c r="C7064" t="str">
        <f t="shared" si="6"/>
        <v>Rennebu</v>
      </c>
      <c r="D7064" t="s">
        <v>68</v>
      </c>
      <c r="E7064" t="s">
        <v>93</v>
      </c>
      <c r="F7064" t="s">
        <v>94</v>
      </c>
      <c r="G7064" s="35">
        <v>24118</v>
      </c>
    </row>
    <row r="7065" spans="1:7" x14ac:dyDescent="0.35">
      <c r="A7065">
        <v>2022</v>
      </c>
      <c r="B7065" t="s">
        <v>64</v>
      </c>
      <c r="C7065" t="str">
        <f t="shared" si="6"/>
        <v>Røros</v>
      </c>
      <c r="D7065" t="s">
        <v>70</v>
      </c>
      <c r="E7065" t="s">
        <v>93</v>
      </c>
      <c r="F7065" t="s">
        <v>94</v>
      </c>
      <c r="G7065" s="35">
        <v>618</v>
      </c>
    </row>
    <row r="7066" spans="1:7" x14ac:dyDescent="0.35">
      <c r="A7066">
        <v>2022</v>
      </c>
      <c r="B7066" t="s">
        <v>64</v>
      </c>
      <c r="C7066" t="str">
        <f t="shared" si="6"/>
        <v>Holtålen</v>
      </c>
      <c r="D7066" t="s">
        <v>72</v>
      </c>
      <c r="E7066" t="s">
        <v>93</v>
      </c>
      <c r="F7066" t="s">
        <v>94</v>
      </c>
      <c r="G7066" s="35">
        <v>2787</v>
      </c>
    </row>
    <row r="7067" spans="1:7" x14ac:dyDescent="0.35">
      <c r="A7067">
        <v>2022</v>
      </c>
      <c r="B7067" t="s">
        <v>64</v>
      </c>
      <c r="C7067" t="str">
        <f t="shared" si="6"/>
        <v>Midtre-Gauldal</v>
      </c>
      <c r="D7067" t="s">
        <v>74</v>
      </c>
      <c r="E7067" t="s">
        <v>93</v>
      </c>
      <c r="F7067" t="s">
        <v>94</v>
      </c>
      <c r="G7067" s="35">
        <v>32527</v>
      </c>
    </row>
    <row r="7068" spans="1:7" x14ac:dyDescent="0.35">
      <c r="A7068">
        <v>2022</v>
      </c>
      <c r="B7068" t="s">
        <v>64</v>
      </c>
      <c r="C7068" t="str">
        <f t="shared" si="6"/>
        <v>Melhus</v>
      </c>
      <c r="D7068" t="s">
        <v>76</v>
      </c>
      <c r="E7068" t="s">
        <v>93</v>
      </c>
      <c r="F7068" t="s">
        <v>94</v>
      </c>
      <c r="G7068" s="35">
        <v>76279</v>
      </c>
    </row>
    <row r="7069" spans="1:7" x14ac:dyDescent="0.35">
      <c r="A7069">
        <v>2022</v>
      </c>
      <c r="B7069" t="s">
        <v>53</v>
      </c>
      <c r="C7069" t="str">
        <f t="shared" si="6"/>
        <v>Skaun</v>
      </c>
      <c r="D7069" t="s">
        <v>78</v>
      </c>
      <c r="E7069" t="s">
        <v>93</v>
      </c>
      <c r="F7069" t="s">
        <v>94</v>
      </c>
      <c r="G7069" s="35">
        <v>17547</v>
      </c>
    </row>
    <row r="7070" spans="1:7" x14ac:dyDescent="0.35">
      <c r="A7070">
        <v>2022</v>
      </c>
      <c r="B7070" t="s">
        <v>15</v>
      </c>
      <c r="C7070" t="str">
        <f t="shared" si="6"/>
        <v>Malvik</v>
      </c>
      <c r="D7070" t="s">
        <v>80</v>
      </c>
      <c r="E7070" t="s">
        <v>93</v>
      </c>
      <c r="F7070" t="s">
        <v>94</v>
      </c>
      <c r="G7070" s="35">
        <v>19850</v>
      </c>
    </row>
    <row r="7071" spans="1:7" x14ac:dyDescent="0.35">
      <c r="A7071">
        <v>2022</v>
      </c>
      <c r="B7071" t="s">
        <v>15</v>
      </c>
      <c r="C7071" t="str">
        <f t="shared" si="6"/>
        <v>Selbu</v>
      </c>
      <c r="D7071" t="s">
        <v>82</v>
      </c>
      <c r="E7071" t="s">
        <v>93</v>
      </c>
      <c r="F7071" t="s">
        <v>94</v>
      </c>
      <c r="G7071" s="35">
        <v>31873</v>
      </c>
    </row>
    <row r="7072" spans="1:7" x14ac:dyDescent="0.35">
      <c r="A7072">
        <v>2022</v>
      </c>
      <c r="B7072" t="s">
        <v>15</v>
      </c>
      <c r="C7072" t="str">
        <f t="shared" si="6"/>
        <v>Tydal</v>
      </c>
      <c r="D7072" t="s">
        <v>84</v>
      </c>
      <c r="E7072" t="s">
        <v>93</v>
      </c>
      <c r="F7072" t="s">
        <v>94</v>
      </c>
      <c r="G7072" s="35">
        <v>8293</v>
      </c>
    </row>
    <row r="7073" spans="1:7" x14ac:dyDescent="0.35">
      <c r="A7073">
        <v>2022</v>
      </c>
      <c r="B7073" t="s">
        <v>15</v>
      </c>
      <c r="C7073" t="str">
        <f t="shared" si="6"/>
        <v>Meråker</v>
      </c>
      <c r="D7073" t="s">
        <v>17</v>
      </c>
      <c r="E7073" t="s">
        <v>93</v>
      </c>
      <c r="F7073" t="s">
        <v>94</v>
      </c>
      <c r="G7073" s="35">
        <v>8226</v>
      </c>
    </row>
    <row r="7074" spans="1:7" x14ac:dyDescent="0.35">
      <c r="A7074">
        <v>2022</v>
      </c>
      <c r="B7074" t="s">
        <v>15</v>
      </c>
      <c r="C7074" t="str">
        <f t="shared" si="6"/>
        <v>Stjørdal</v>
      </c>
      <c r="D7074" t="s">
        <v>19</v>
      </c>
      <c r="E7074" t="s">
        <v>93</v>
      </c>
      <c r="F7074" t="s">
        <v>94</v>
      </c>
      <c r="G7074" s="35">
        <v>57483</v>
      </c>
    </row>
    <row r="7075" spans="1:7" x14ac:dyDescent="0.35">
      <c r="A7075">
        <v>2022</v>
      </c>
      <c r="B7075" t="s">
        <v>7</v>
      </c>
      <c r="C7075" t="str">
        <f t="shared" si="6"/>
        <v>Frosta</v>
      </c>
      <c r="D7075" t="s">
        <v>21</v>
      </c>
      <c r="E7075" t="s">
        <v>93</v>
      </c>
      <c r="F7075" t="s">
        <v>94</v>
      </c>
      <c r="G7075" s="35">
        <v>1215</v>
      </c>
    </row>
    <row r="7076" spans="1:7" x14ac:dyDescent="0.35">
      <c r="A7076">
        <v>2022</v>
      </c>
      <c r="B7076" t="s">
        <v>7</v>
      </c>
      <c r="C7076" t="str">
        <f t="shared" si="6"/>
        <v>Levanger</v>
      </c>
      <c r="D7076" t="s">
        <v>23</v>
      </c>
      <c r="E7076" t="s">
        <v>93</v>
      </c>
      <c r="F7076" t="s">
        <v>94</v>
      </c>
      <c r="G7076" s="35">
        <v>18549</v>
      </c>
    </row>
    <row r="7077" spans="1:7" x14ac:dyDescent="0.35">
      <c r="A7077">
        <v>2022</v>
      </c>
      <c r="B7077" t="s">
        <v>7</v>
      </c>
      <c r="C7077" t="str">
        <f t="shared" si="6"/>
        <v>Verdal</v>
      </c>
      <c r="D7077" t="s">
        <v>25</v>
      </c>
      <c r="E7077" t="s">
        <v>93</v>
      </c>
      <c r="F7077" t="s">
        <v>94</v>
      </c>
      <c r="G7077" s="35">
        <v>28288</v>
      </c>
    </row>
    <row r="7078" spans="1:7" x14ac:dyDescent="0.35">
      <c r="A7078">
        <v>2022</v>
      </c>
      <c r="B7078" t="s">
        <v>7</v>
      </c>
      <c r="C7078" t="str">
        <f t="shared" si="6"/>
        <v>Snåsa</v>
      </c>
      <c r="D7078" t="s">
        <v>27</v>
      </c>
      <c r="E7078" t="s">
        <v>93</v>
      </c>
      <c r="F7078" t="s">
        <v>94</v>
      </c>
      <c r="G7078" s="35">
        <v>53107</v>
      </c>
    </row>
    <row r="7079" spans="1:7" x14ac:dyDescent="0.35">
      <c r="A7079">
        <v>2022</v>
      </c>
      <c r="B7079" t="s">
        <v>12</v>
      </c>
      <c r="C7079" t="str">
        <f t="shared" si="6"/>
        <v>Lierne</v>
      </c>
      <c r="D7079" t="s">
        <v>29</v>
      </c>
      <c r="E7079" t="s">
        <v>93</v>
      </c>
      <c r="F7079" t="s">
        <v>94</v>
      </c>
      <c r="G7079" s="35">
        <v>25339</v>
      </c>
    </row>
    <row r="7080" spans="1:7" x14ac:dyDescent="0.35">
      <c r="A7080">
        <v>2022</v>
      </c>
      <c r="B7080" t="s">
        <v>12</v>
      </c>
      <c r="C7080" t="str">
        <f t="shared" si="6"/>
        <v>Røyrvik</v>
      </c>
      <c r="D7080" t="s">
        <v>31</v>
      </c>
      <c r="E7080" t="s">
        <v>93</v>
      </c>
      <c r="F7080" t="s">
        <v>94</v>
      </c>
      <c r="G7080" s="35">
        <v>3496</v>
      </c>
    </row>
    <row r="7081" spans="1:7" x14ac:dyDescent="0.35">
      <c r="A7081">
        <v>2022</v>
      </c>
      <c r="B7081" t="s">
        <v>12</v>
      </c>
      <c r="C7081" t="str">
        <f t="shared" si="6"/>
        <v>Namsskogan</v>
      </c>
      <c r="D7081" t="s">
        <v>33</v>
      </c>
      <c r="E7081" t="s">
        <v>93</v>
      </c>
      <c r="F7081" t="s">
        <v>94</v>
      </c>
      <c r="G7081" s="35">
        <v>630</v>
      </c>
    </row>
    <row r="7082" spans="1:7" x14ac:dyDescent="0.35">
      <c r="A7082">
        <v>2022</v>
      </c>
      <c r="B7082" t="s">
        <v>12</v>
      </c>
      <c r="C7082" t="str">
        <f t="shared" si="6"/>
        <v>Grong</v>
      </c>
      <c r="D7082" t="s">
        <v>35</v>
      </c>
      <c r="E7082" t="s">
        <v>93</v>
      </c>
      <c r="F7082" t="s">
        <v>94</v>
      </c>
      <c r="G7082" s="35">
        <v>22407</v>
      </c>
    </row>
    <row r="7083" spans="1:7" x14ac:dyDescent="0.35">
      <c r="A7083">
        <v>2022</v>
      </c>
      <c r="B7083" t="s">
        <v>12</v>
      </c>
      <c r="C7083" t="str">
        <f t="shared" si="6"/>
        <v>Høylandet</v>
      </c>
      <c r="D7083" t="s">
        <v>37</v>
      </c>
      <c r="E7083" t="s">
        <v>93</v>
      </c>
      <c r="F7083" t="s">
        <v>94</v>
      </c>
      <c r="G7083" s="35">
        <v>26005</v>
      </c>
    </row>
    <row r="7084" spans="1:7" x14ac:dyDescent="0.35">
      <c r="A7084">
        <v>2022</v>
      </c>
      <c r="B7084" t="s">
        <v>12</v>
      </c>
      <c r="C7084" t="str">
        <f t="shared" si="6"/>
        <v>Overhalla</v>
      </c>
      <c r="D7084" t="s">
        <v>39</v>
      </c>
      <c r="E7084" t="s">
        <v>93</v>
      </c>
      <c r="F7084" t="s">
        <v>94</v>
      </c>
      <c r="G7084" s="35">
        <v>18263</v>
      </c>
    </row>
    <row r="7085" spans="1:7" x14ac:dyDescent="0.35">
      <c r="A7085">
        <v>2022</v>
      </c>
      <c r="B7085" t="s">
        <v>12</v>
      </c>
      <c r="C7085" t="str">
        <f t="shared" si="6"/>
        <v>Flatanger</v>
      </c>
      <c r="D7085" t="s">
        <v>41</v>
      </c>
      <c r="E7085" t="s">
        <v>93</v>
      </c>
      <c r="F7085" t="s">
        <v>94</v>
      </c>
      <c r="G7085" s="35">
        <v>0</v>
      </c>
    </row>
    <row r="7086" spans="1:7" x14ac:dyDescent="0.35">
      <c r="A7086">
        <v>2022</v>
      </c>
      <c r="B7086" t="s">
        <v>12</v>
      </c>
      <c r="C7086" t="str">
        <f t="shared" si="6"/>
        <v>Leka</v>
      </c>
      <c r="D7086" t="s">
        <v>45</v>
      </c>
      <c r="E7086" t="s">
        <v>93</v>
      </c>
      <c r="F7086" t="s">
        <v>94</v>
      </c>
      <c r="G7086" s="35">
        <v>10</v>
      </c>
    </row>
    <row r="7087" spans="1:7" x14ac:dyDescent="0.35">
      <c r="A7087">
        <v>2022</v>
      </c>
      <c r="B7087" t="s">
        <v>7</v>
      </c>
      <c r="C7087" t="str">
        <f t="shared" si="6"/>
        <v>Inderøy</v>
      </c>
      <c r="D7087" t="s">
        <v>47</v>
      </c>
      <c r="E7087" t="s">
        <v>93</v>
      </c>
      <c r="F7087" t="s">
        <v>94</v>
      </c>
      <c r="G7087" s="35">
        <v>21653</v>
      </c>
    </row>
    <row r="7088" spans="1:7" x14ac:dyDescent="0.35">
      <c r="A7088">
        <v>2022</v>
      </c>
      <c r="B7088" t="s">
        <v>48</v>
      </c>
      <c r="C7088" t="str">
        <f t="shared" si="6"/>
        <v>Indre Fosen</v>
      </c>
      <c r="D7088" t="s">
        <v>50</v>
      </c>
      <c r="E7088" t="s">
        <v>93</v>
      </c>
      <c r="F7088" t="s">
        <v>94</v>
      </c>
      <c r="G7088" s="35">
        <v>19213</v>
      </c>
    </row>
    <row r="7089" spans="1:7" x14ac:dyDescent="0.35">
      <c r="A7089">
        <v>2022</v>
      </c>
      <c r="B7089" t="s">
        <v>53</v>
      </c>
      <c r="C7089" t="str">
        <f t="shared" si="6"/>
        <v>Heim</v>
      </c>
      <c r="D7089" t="s">
        <v>55</v>
      </c>
      <c r="E7089" t="s">
        <v>93</v>
      </c>
      <c r="F7089" t="s">
        <v>94</v>
      </c>
      <c r="G7089" s="35">
        <v>31564</v>
      </c>
    </row>
    <row r="7090" spans="1:7" x14ac:dyDescent="0.35">
      <c r="A7090">
        <v>2022</v>
      </c>
      <c r="B7090" t="s">
        <v>53</v>
      </c>
      <c r="C7090" t="str">
        <f t="shared" si="6"/>
        <v>Hitra</v>
      </c>
      <c r="D7090" t="s">
        <v>89</v>
      </c>
      <c r="E7090" t="s">
        <v>93</v>
      </c>
      <c r="F7090" t="s">
        <v>94</v>
      </c>
      <c r="G7090" s="35">
        <v>37</v>
      </c>
    </row>
    <row r="7091" spans="1:7" x14ac:dyDescent="0.35">
      <c r="A7091">
        <v>2022</v>
      </c>
      <c r="B7091" t="s">
        <v>48</v>
      </c>
      <c r="C7091" t="str">
        <f t="shared" si="6"/>
        <v>Ørland</v>
      </c>
      <c r="D7091" t="s">
        <v>57</v>
      </c>
      <c r="E7091" t="s">
        <v>93</v>
      </c>
      <c r="F7091" t="s">
        <v>94</v>
      </c>
      <c r="G7091" s="35">
        <v>2672</v>
      </c>
    </row>
    <row r="7092" spans="1:7" x14ac:dyDescent="0.35">
      <c r="A7092">
        <v>2022</v>
      </c>
      <c r="B7092" t="s">
        <v>48</v>
      </c>
      <c r="C7092" t="str">
        <f t="shared" si="6"/>
        <v>Åfjord</v>
      </c>
      <c r="D7092" t="s">
        <v>61</v>
      </c>
      <c r="E7092" t="s">
        <v>93</v>
      </c>
      <c r="F7092" t="s">
        <v>94</v>
      </c>
      <c r="G7092" s="35">
        <v>16321</v>
      </c>
    </row>
    <row r="7093" spans="1:7" x14ac:dyDescent="0.35">
      <c r="A7093">
        <v>2022</v>
      </c>
      <c r="B7093" t="s">
        <v>53</v>
      </c>
      <c r="C7093" t="str">
        <f t="shared" si="6"/>
        <v>Orkland</v>
      </c>
      <c r="D7093" t="s">
        <v>59</v>
      </c>
      <c r="E7093" t="s">
        <v>93</v>
      </c>
      <c r="F7093" t="s">
        <v>94</v>
      </c>
      <c r="G7093" s="35">
        <v>119946</v>
      </c>
    </row>
    <row r="7094" spans="1:7" x14ac:dyDescent="0.35">
      <c r="A7094">
        <v>2022</v>
      </c>
      <c r="B7094" t="s">
        <v>12</v>
      </c>
      <c r="C7094" t="str">
        <f t="shared" si="6"/>
        <v>Nærøysund</v>
      </c>
      <c r="D7094" t="s">
        <v>43</v>
      </c>
      <c r="E7094" t="s">
        <v>93</v>
      </c>
      <c r="F7094" t="s">
        <v>94</v>
      </c>
      <c r="G7094" s="35">
        <v>5038</v>
      </c>
    </row>
    <row r="7095" spans="1:7" x14ac:dyDescent="0.35">
      <c r="A7095">
        <v>2022</v>
      </c>
      <c r="B7095" t="s">
        <v>53</v>
      </c>
      <c r="C7095" t="str">
        <f t="shared" si="6"/>
        <v>Rindal</v>
      </c>
      <c r="D7095" t="s">
        <v>100</v>
      </c>
      <c r="E7095" t="s">
        <v>93</v>
      </c>
      <c r="F7095" t="s">
        <v>94</v>
      </c>
      <c r="G7095" s="35">
        <v>8043</v>
      </c>
    </row>
    <row r="7096" spans="1:7" x14ac:dyDescent="0.35">
      <c r="A7096">
        <v>2023</v>
      </c>
      <c r="B7096" t="s">
        <v>15</v>
      </c>
      <c r="C7096" t="str">
        <f>RIGHT(D7096,LEN(D7096)-SEARCH(" ",D7096))</f>
        <v>Trondheim</v>
      </c>
      <c r="D7096" t="s">
        <v>52</v>
      </c>
      <c r="E7096" t="s">
        <v>10</v>
      </c>
      <c r="F7096" s="6" t="s">
        <v>11</v>
      </c>
      <c r="G7096" s="35">
        <v>808</v>
      </c>
    </row>
    <row r="7097" spans="1:7" x14ac:dyDescent="0.35">
      <c r="A7097">
        <v>2023</v>
      </c>
      <c r="B7097" t="s">
        <v>7</v>
      </c>
      <c r="C7097" t="str">
        <f t="shared" ref="C7097:C7133" si="7">RIGHT(D7097,LEN(D7097)-SEARCH(" ",D7097))</f>
        <v>Steinkjer</v>
      </c>
      <c r="D7097" t="s">
        <v>9</v>
      </c>
      <c r="E7097" t="s">
        <v>10</v>
      </c>
      <c r="F7097" s="6" t="s">
        <v>11</v>
      </c>
      <c r="G7097" s="35">
        <v>1859</v>
      </c>
    </row>
    <row r="7098" spans="1:7" x14ac:dyDescent="0.35">
      <c r="A7098">
        <v>2023</v>
      </c>
      <c r="B7098" t="s">
        <v>12</v>
      </c>
      <c r="C7098" t="str">
        <f t="shared" si="7"/>
        <v>Namsos</v>
      </c>
      <c r="D7098" t="s">
        <v>14</v>
      </c>
      <c r="E7098" t="s">
        <v>10</v>
      </c>
      <c r="F7098" s="6" t="s">
        <v>11</v>
      </c>
      <c r="G7098" s="35">
        <v>506</v>
      </c>
    </row>
    <row r="7099" spans="1:7" x14ac:dyDescent="0.35">
      <c r="A7099">
        <v>2023</v>
      </c>
      <c r="B7099" t="s">
        <v>53</v>
      </c>
      <c r="C7099" t="str">
        <f t="shared" si="7"/>
        <v>Frøya</v>
      </c>
      <c r="D7099" t="s">
        <v>96</v>
      </c>
      <c r="E7099" t="s">
        <v>10</v>
      </c>
      <c r="F7099" s="6" t="s">
        <v>11</v>
      </c>
      <c r="G7099" s="35">
        <v>0</v>
      </c>
    </row>
    <row r="7100" spans="1:7" x14ac:dyDescent="0.35">
      <c r="A7100">
        <v>2023</v>
      </c>
      <c r="B7100" t="s">
        <v>48</v>
      </c>
      <c r="C7100" t="str">
        <f t="shared" si="7"/>
        <v>Osen</v>
      </c>
      <c r="D7100" t="s">
        <v>63</v>
      </c>
      <c r="E7100" t="s">
        <v>10</v>
      </c>
      <c r="F7100" s="6" t="s">
        <v>11</v>
      </c>
      <c r="G7100" s="35">
        <v>35</v>
      </c>
    </row>
    <row r="7101" spans="1:7" x14ac:dyDescent="0.35">
      <c r="A7101">
        <v>2023</v>
      </c>
      <c r="B7101" t="s">
        <v>64</v>
      </c>
      <c r="C7101" t="str">
        <f t="shared" si="7"/>
        <v>Oppdal</v>
      </c>
      <c r="D7101" t="s">
        <v>66</v>
      </c>
      <c r="E7101" t="s">
        <v>10</v>
      </c>
      <c r="F7101" s="6" t="s">
        <v>11</v>
      </c>
      <c r="G7101" s="35">
        <v>66</v>
      </c>
    </row>
    <row r="7102" spans="1:7" x14ac:dyDescent="0.35">
      <c r="A7102">
        <v>2023</v>
      </c>
      <c r="B7102" t="s">
        <v>64</v>
      </c>
      <c r="C7102" t="str">
        <f t="shared" si="7"/>
        <v>Rennebu</v>
      </c>
      <c r="D7102" t="s">
        <v>68</v>
      </c>
      <c r="E7102" t="s">
        <v>10</v>
      </c>
      <c r="F7102" s="6" t="s">
        <v>11</v>
      </c>
      <c r="G7102" s="35">
        <v>486</v>
      </c>
    </row>
    <row r="7103" spans="1:7" x14ac:dyDescent="0.35">
      <c r="A7103">
        <v>2023</v>
      </c>
      <c r="B7103" t="s">
        <v>64</v>
      </c>
      <c r="C7103" t="str">
        <f t="shared" si="7"/>
        <v>Røros</v>
      </c>
      <c r="D7103" t="s">
        <v>70</v>
      </c>
      <c r="E7103" t="s">
        <v>10</v>
      </c>
      <c r="F7103" s="6" t="s">
        <v>11</v>
      </c>
      <c r="G7103" s="35">
        <v>0</v>
      </c>
    </row>
    <row r="7104" spans="1:7" x14ac:dyDescent="0.35">
      <c r="A7104">
        <v>2023</v>
      </c>
      <c r="B7104" t="s">
        <v>64</v>
      </c>
      <c r="C7104" t="str">
        <f t="shared" si="7"/>
        <v>Holtålen</v>
      </c>
      <c r="D7104" t="s">
        <v>72</v>
      </c>
      <c r="E7104" t="s">
        <v>10</v>
      </c>
      <c r="F7104" s="6" t="s">
        <v>11</v>
      </c>
      <c r="G7104" s="35">
        <v>25</v>
      </c>
    </row>
    <row r="7105" spans="1:7" x14ac:dyDescent="0.35">
      <c r="A7105">
        <v>2023</v>
      </c>
      <c r="B7105" t="s">
        <v>64</v>
      </c>
      <c r="C7105" t="str">
        <f t="shared" si="7"/>
        <v>Midtre-Gauldal</v>
      </c>
      <c r="D7105" t="s">
        <v>74</v>
      </c>
      <c r="E7105" t="s">
        <v>10</v>
      </c>
      <c r="F7105" s="6" t="s">
        <v>11</v>
      </c>
      <c r="G7105" s="35">
        <v>389</v>
      </c>
    </row>
    <row r="7106" spans="1:7" x14ac:dyDescent="0.35">
      <c r="A7106">
        <v>2023</v>
      </c>
      <c r="B7106" t="s">
        <v>64</v>
      </c>
      <c r="C7106" t="str">
        <f t="shared" si="7"/>
        <v>Melhus</v>
      </c>
      <c r="D7106" t="s">
        <v>76</v>
      </c>
      <c r="E7106" t="s">
        <v>10</v>
      </c>
      <c r="F7106" s="6" t="s">
        <v>11</v>
      </c>
      <c r="G7106" s="35">
        <v>1410</v>
      </c>
    </row>
    <row r="7107" spans="1:7" x14ac:dyDescent="0.35">
      <c r="A7107">
        <v>2023</v>
      </c>
      <c r="B7107" t="s">
        <v>53</v>
      </c>
      <c r="C7107" t="str">
        <f t="shared" si="7"/>
        <v>Skaun</v>
      </c>
      <c r="D7107" t="s">
        <v>78</v>
      </c>
      <c r="E7107" t="s">
        <v>10</v>
      </c>
      <c r="F7107" s="6" t="s">
        <v>11</v>
      </c>
      <c r="G7107" s="35">
        <v>448</v>
      </c>
    </row>
    <row r="7108" spans="1:7" x14ac:dyDescent="0.35">
      <c r="A7108">
        <v>2023</v>
      </c>
      <c r="B7108" t="s">
        <v>15</v>
      </c>
      <c r="C7108" t="str">
        <f t="shared" si="7"/>
        <v>Malvik</v>
      </c>
      <c r="D7108" t="s">
        <v>80</v>
      </c>
      <c r="E7108" t="s">
        <v>10</v>
      </c>
      <c r="F7108" s="6" t="s">
        <v>11</v>
      </c>
      <c r="G7108" s="35">
        <v>773</v>
      </c>
    </row>
    <row r="7109" spans="1:7" x14ac:dyDescent="0.35">
      <c r="A7109">
        <v>2023</v>
      </c>
      <c r="B7109" t="s">
        <v>15</v>
      </c>
      <c r="C7109" t="str">
        <f t="shared" si="7"/>
        <v>Selbu</v>
      </c>
      <c r="D7109" t="s">
        <v>82</v>
      </c>
      <c r="E7109" t="s">
        <v>10</v>
      </c>
      <c r="F7109" s="6" t="s">
        <v>11</v>
      </c>
      <c r="G7109" s="35">
        <v>2067</v>
      </c>
    </row>
    <row r="7110" spans="1:7" x14ac:dyDescent="0.35">
      <c r="A7110">
        <v>2023</v>
      </c>
      <c r="B7110" t="s">
        <v>15</v>
      </c>
      <c r="C7110" t="str">
        <f t="shared" si="7"/>
        <v>Tydal</v>
      </c>
      <c r="D7110" t="s">
        <v>84</v>
      </c>
      <c r="E7110" t="s">
        <v>10</v>
      </c>
      <c r="F7110" s="6" t="s">
        <v>11</v>
      </c>
      <c r="G7110" s="35">
        <v>296</v>
      </c>
    </row>
    <row r="7111" spans="1:7" x14ac:dyDescent="0.35">
      <c r="A7111">
        <v>2023</v>
      </c>
      <c r="B7111" t="s">
        <v>15</v>
      </c>
      <c r="C7111" t="str">
        <f t="shared" si="7"/>
        <v>Meråker</v>
      </c>
      <c r="D7111" t="s">
        <v>17</v>
      </c>
      <c r="E7111" t="s">
        <v>10</v>
      </c>
      <c r="F7111" s="6" t="s">
        <v>11</v>
      </c>
      <c r="G7111" s="35">
        <v>825</v>
      </c>
    </row>
    <row r="7112" spans="1:7" x14ac:dyDescent="0.35">
      <c r="A7112">
        <v>2023</v>
      </c>
      <c r="B7112" t="s">
        <v>15</v>
      </c>
      <c r="C7112" t="str">
        <f t="shared" si="7"/>
        <v>Stjørdal</v>
      </c>
      <c r="D7112" t="s">
        <v>19</v>
      </c>
      <c r="E7112" t="s">
        <v>10</v>
      </c>
      <c r="F7112" s="6" t="s">
        <v>11</v>
      </c>
      <c r="G7112" s="35">
        <v>1633</v>
      </c>
    </row>
    <row r="7113" spans="1:7" x14ac:dyDescent="0.35">
      <c r="A7113">
        <v>2023</v>
      </c>
      <c r="B7113" t="s">
        <v>7</v>
      </c>
      <c r="C7113" t="str">
        <f t="shared" si="7"/>
        <v>Frosta</v>
      </c>
      <c r="D7113" t="s">
        <v>21</v>
      </c>
      <c r="E7113" t="s">
        <v>10</v>
      </c>
      <c r="F7113" s="6" t="s">
        <v>11</v>
      </c>
      <c r="G7113" s="35">
        <v>318</v>
      </c>
    </row>
    <row r="7114" spans="1:7" x14ac:dyDescent="0.35">
      <c r="A7114">
        <v>2023</v>
      </c>
      <c r="B7114" t="s">
        <v>7</v>
      </c>
      <c r="C7114" t="str">
        <f t="shared" si="7"/>
        <v>Levanger</v>
      </c>
      <c r="D7114" t="s">
        <v>23</v>
      </c>
      <c r="E7114" t="s">
        <v>10</v>
      </c>
      <c r="F7114" s="6" t="s">
        <v>11</v>
      </c>
      <c r="G7114" s="35">
        <v>867</v>
      </c>
    </row>
    <row r="7115" spans="1:7" x14ac:dyDescent="0.35">
      <c r="A7115">
        <v>2023</v>
      </c>
      <c r="B7115" t="s">
        <v>7</v>
      </c>
      <c r="C7115" t="str">
        <f t="shared" si="7"/>
        <v>Verdal</v>
      </c>
      <c r="D7115" t="s">
        <v>25</v>
      </c>
      <c r="E7115" t="s">
        <v>10</v>
      </c>
      <c r="F7115" s="6" t="s">
        <v>11</v>
      </c>
      <c r="G7115" s="39">
        <v>3496</v>
      </c>
    </row>
    <row r="7116" spans="1:7" x14ac:dyDescent="0.35">
      <c r="A7116">
        <v>2023</v>
      </c>
      <c r="B7116" t="s">
        <v>7</v>
      </c>
      <c r="C7116" t="str">
        <f t="shared" si="7"/>
        <v>Snåsa</v>
      </c>
      <c r="D7116" t="s">
        <v>27</v>
      </c>
      <c r="E7116" t="s">
        <v>10</v>
      </c>
      <c r="F7116" s="6" t="s">
        <v>11</v>
      </c>
      <c r="G7116" s="39">
        <v>1001</v>
      </c>
    </row>
    <row r="7117" spans="1:7" x14ac:dyDescent="0.35">
      <c r="A7117">
        <v>2023</v>
      </c>
      <c r="B7117" t="s">
        <v>12</v>
      </c>
      <c r="C7117" t="str">
        <f t="shared" si="7"/>
        <v>Lierne</v>
      </c>
      <c r="D7117" t="s">
        <v>29</v>
      </c>
      <c r="E7117" t="s">
        <v>10</v>
      </c>
      <c r="F7117" s="6" t="s">
        <v>11</v>
      </c>
      <c r="G7117" s="39">
        <v>252</v>
      </c>
    </row>
    <row r="7118" spans="1:7" x14ac:dyDescent="0.35">
      <c r="A7118">
        <v>2023</v>
      </c>
      <c r="B7118" t="s">
        <v>12</v>
      </c>
      <c r="C7118" t="str">
        <f t="shared" si="7"/>
        <v>Røyrvik</v>
      </c>
      <c r="D7118" t="s">
        <v>31</v>
      </c>
      <c r="E7118" t="s">
        <v>10</v>
      </c>
      <c r="F7118" s="6" t="s">
        <v>11</v>
      </c>
      <c r="G7118" s="39">
        <v>23</v>
      </c>
    </row>
    <row r="7119" spans="1:7" x14ac:dyDescent="0.35">
      <c r="A7119">
        <v>2023</v>
      </c>
      <c r="B7119" t="s">
        <v>12</v>
      </c>
      <c r="C7119" t="str">
        <f t="shared" si="7"/>
        <v>Namsskogan</v>
      </c>
      <c r="D7119" t="s">
        <v>33</v>
      </c>
      <c r="E7119" t="s">
        <v>10</v>
      </c>
      <c r="F7119" s="6" t="s">
        <v>11</v>
      </c>
      <c r="G7119" s="39">
        <v>665</v>
      </c>
    </row>
    <row r="7120" spans="1:7" x14ac:dyDescent="0.35">
      <c r="A7120">
        <v>2023</v>
      </c>
      <c r="B7120" t="s">
        <v>12</v>
      </c>
      <c r="C7120" t="str">
        <f t="shared" si="7"/>
        <v>Grong</v>
      </c>
      <c r="D7120" t="s">
        <v>35</v>
      </c>
      <c r="E7120" t="s">
        <v>10</v>
      </c>
      <c r="F7120" s="6" t="s">
        <v>11</v>
      </c>
      <c r="G7120" s="39">
        <v>1533</v>
      </c>
    </row>
    <row r="7121" spans="1:7" x14ac:dyDescent="0.35">
      <c r="A7121">
        <v>2023</v>
      </c>
      <c r="B7121" t="s">
        <v>12</v>
      </c>
      <c r="C7121" t="str">
        <f t="shared" si="7"/>
        <v>Høylandet</v>
      </c>
      <c r="D7121" t="s">
        <v>37</v>
      </c>
      <c r="E7121" t="s">
        <v>10</v>
      </c>
      <c r="F7121" s="6" t="s">
        <v>11</v>
      </c>
      <c r="G7121" s="39">
        <v>258</v>
      </c>
    </row>
    <row r="7122" spans="1:7" x14ac:dyDescent="0.35">
      <c r="A7122">
        <v>2023</v>
      </c>
      <c r="B7122" t="s">
        <v>12</v>
      </c>
      <c r="C7122" t="str">
        <f t="shared" si="7"/>
        <v>Overhalla</v>
      </c>
      <c r="D7122" t="s">
        <v>39</v>
      </c>
      <c r="E7122" t="s">
        <v>10</v>
      </c>
      <c r="F7122" s="6" t="s">
        <v>11</v>
      </c>
      <c r="G7122" s="39">
        <v>220</v>
      </c>
    </row>
    <row r="7123" spans="1:7" x14ac:dyDescent="0.35">
      <c r="A7123">
        <v>2023</v>
      </c>
      <c r="B7123" t="s">
        <v>12</v>
      </c>
      <c r="C7123" t="str">
        <f t="shared" si="7"/>
        <v>Flatanger</v>
      </c>
      <c r="D7123" t="s">
        <v>41</v>
      </c>
      <c r="E7123" t="s">
        <v>10</v>
      </c>
      <c r="F7123" s="6" t="s">
        <v>11</v>
      </c>
      <c r="G7123" s="39">
        <v>49</v>
      </c>
    </row>
    <row r="7124" spans="1:7" x14ac:dyDescent="0.35">
      <c r="A7124">
        <v>2023</v>
      </c>
      <c r="B7124" t="s">
        <v>12</v>
      </c>
      <c r="C7124" t="str">
        <f t="shared" si="7"/>
        <v>Leka</v>
      </c>
      <c r="D7124" t="s">
        <v>45</v>
      </c>
      <c r="E7124" t="s">
        <v>10</v>
      </c>
      <c r="F7124" s="6" t="s">
        <v>11</v>
      </c>
      <c r="G7124" s="39">
        <v>0</v>
      </c>
    </row>
    <row r="7125" spans="1:7" x14ac:dyDescent="0.35">
      <c r="A7125">
        <v>2023</v>
      </c>
      <c r="B7125" t="s">
        <v>7</v>
      </c>
      <c r="C7125" t="str">
        <f t="shared" si="7"/>
        <v>Inderøy</v>
      </c>
      <c r="D7125" t="s">
        <v>47</v>
      </c>
      <c r="E7125" t="s">
        <v>10</v>
      </c>
      <c r="F7125" s="6" t="s">
        <v>11</v>
      </c>
      <c r="G7125" s="39">
        <v>597</v>
      </c>
    </row>
    <row r="7126" spans="1:7" x14ac:dyDescent="0.35">
      <c r="A7126">
        <v>2023</v>
      </c>
      <c r="B7126" t="s">
        <v>48</v>
      </c>
      <c r="C7126" t="str">
        <f t="shared" si="7"/>
        <v>Indre Fosen</v>
      </c>
      <c r="D7126" t="s">
        <v>50</v>
      </c>
      <c r="E7126" t="s">
        <v>10</v>
      </c>
      <c r="F7126" s="6" t="s">
        <v>11</v>
      </c>
      <c r="G7126" s="39">
        <v>314</v>
      </c>
    </row>
    <row r="7127" spans="1:7" x14ac:dyDescent="0.35">
      <c r="A7127">
        <v>2023</v>
      </c>
      <c r="B7127" t="s">
        <v>53</v>
      </c>
      <c r="C7127" t="str">
        <f t="shared" si="7"/>
        <v>Heim</v>
      </c>
      <c r="D7127" t="s">
        <v>55</v>
      </c>
      <c r="E7127" t="s">
        <v>10</v>
      </c>
      <c r="F7127" s="6" t="s">
        <v>11</v>
      </c>
      <c r="G7127" s="39">
        <v>796</v>
      </c>
    </row>
    <row r="7128" spans="1:7" x14ac:dyDescent="0.35">
      <c r="A7128">
        <v>2023</v>
      </c>
      <c r="B7128" t="s">
        <v>53</v>
      </c>
      <c r="C7128" t="str">
        <f t="shared" si="7"/>
        <v>Hitra</v>
      </c>
      <c r="D7128" t="s">
        <v>89</v>
      </c>
      <c r="E7128" t="s">
        <v>10</v>
      </c>
      <c r="F7128" s="6" t="s">
        <v>11</v>
      </c>
      <c r="G7128" s="39">
        <v>39</v>
      </c>
    </row>
    <row r="7129" spans="1:7" x14ac:dyDescent="0.35">
      <c r="A7129">
        <v>2023</v>
      </c>
      <c r="B7129" t="s">
        <v>48</v>
      </c>
      <c r="C7129" t="str">
        <f t="shared" si="7"/>
        <v>Ørland</v>
      </c>
      <c r="D7129" t="s">
        <v>57</v>
      </c>
      <c r="E7129" t="s">
        <v>10</v>
      </c>
      <c r="F7129" s="6" t="s">
        <v>11</v>
      </c>
      <c r="G7129" s="39">
        <v>0</v>
      </c>
    </row>
    <row r="7130" spans="1:7" x14ac:dyDescent="0.35">
      <c r="A7130">
        <v>2023</v>
      </c>
      <c r="B7130" t="s">
        <v>48</v>
      </c>
      <c r="C7130" t="str">
        <f t="shared" si="7"/>
        <v>Åfjord</v>
      </c>
      <c r="D7130" t="s">
        <v>61</v>
      </c>
      <c r="E7130" t="s">
        <v>10</v>
      </c>
      <c r="F7130" s="6" t="s">
        <v>11</v>
      </c>
      <c r="G7130" s="39">
        <v>158</v>
      </c>
    </row>
    <row r="7131" spans="1:7" x14ac:dyDescent="0.35">
      <c r="A7131">
        <v>2023</v>
      </c>
      <c r="B7131" t="s">
        <v>53</v>
      </c>
      <c r="C7131" t="str">
        <f t="shared" si="7"/>
        <v>Orkland</v>
      </c>
      <c r="D7131" t="s">
        <v>59</v>
      </c>
      <c r="E7131" t="s">
        <v>10</v>
      </c>
      <c r="F7131" s="6" t="s">
        <v>11</v>
      </c>
      <c r="G7131" s="39">
        <v>663</v>
      </c>
    </row>
    <row r="7132" spans="1:7" x14ac:dyDescent="0.35">
      <c r="A7132">
        <v>2023</v>
      </c>
      <c r="B7132" t="s">
        <v>12</v>
      </c>
      <c r="C7132" t="str">
        <f t="shared" si="7"/>
        <v>Nærøysund</v>
      </c>
      <c r="D7132" t="s">
        <v>43</v>
      </c>
      <c r="E7132" t="s">
        <v>10</v>
      </c>
      <c r="F7132" s="6" t="s">
        <v>11</v>
      </c>
      <c r="G7132" s="39">
        <v>99</v>
      </c>
    </row>
    <row r="7133" spans="1:7" x14ac:dyDescent="0.35">
      <c r="A7133">
        <v>2023</v>
      </c>
      <c r="B7133" t="s">
        <v>53</v>
      </c>
      <c r="C7133" t="str">
        <f t="shared" si="7"/>
        <v>Rindal</v>
      </c>
      <c r="D7133" t="s">
        <v>100</v>
      </c>
      <c r="E7133" t="s">
        <v>10</v>
      </c>
      <c r="F7133" s="6" t="s">
        <v>11</v>
      </c>
      <c r="G7133" s="39">
        <v>283</v>
      </c>
    </row>
    <row r="7134" spans="1:7" x14ac:dyDescent="0.35">
      <c r="A7134">
        <v>2023</v>
      </c>
      <c r="B7134" t="s">
        <v>15</v>
      </c>
      <c r="C7134" t="str">
        <f>RIGHT(D7134,LEN(D7134)-SEARCH(" ",D7134))</f>
        <v>Trondheim</v>
      </c>
      <c r="D7134" t="s">
        <v>52</v>
      </c>
      <c r="E7134" t="s">
        <v>85</v>
      </c>
      <c r="F7134" s="7" t="s">
        <v>87</v>
      </c>
      <c r="G7134" s="38">
        <v>96360</v>
      </c>
    </row>
    <row r="7135" spans="1:7" x14ac:dyDescent="0.35">
      <c r="A7135">
        <v>2023</v>
      </c>
      <c r="B7135" t="s">
        <v>7</v>
      </c>
      <c r="C7135" t="str">
        <f t="shared" ref="C7135:C7171" si="8">RIGHT(D7135,LEN(D7135)-SEARCH(" ",D7135))</f>
        <v>Steinkjer</v>
      </c>
      <c r="D7135" t="s">
        <v>9</v>
      </c>
      <c r="E7135" t="s">
        <v>85</v>
      </c>
      <c r="F7135" s="7" t="s">
        <v>87</v>
      </c>
      <c r="G7135" s="39">
        <v>393785</v>
      </c>
    </row>
    <row r="7136" spans="1:7" x14ac:dyDescent="0.35">
      <c r="A7136">
        <v>2023</v>
      </c>
      <c r="B7136" t="s">
        <v>12</v>
      </c>
      <c r="C7136" t="str">
        <f t="shared" si="8"/>
        <v>Namsos</v>
      </c>
      <c r="D7136" t="s">
        <v>14</v>
      </c>
      <c r="E7136" t="s">
        <v>85</v>
      </c>
      <c r="F7136" s="7" t="s">
        <v>87</v>
      </c>
      <c r="G7136" s="39">
        <v>291850</v>
      </c>
    </row>
    <row r="7137" spans="1:7" x14ac:dyDescent="0.35">
      <c r="A7137">
        <v>2023</v>
      </c>
      <c r="B7137" t="s">
        <v>53</v>
      </c>
      <c r="C7137" t="str">
        <f t="shared" si="8"/>
        <v>Frøya</v>
      </c>
      <c r="D7137" t="s">
        <v>96</v>
      </c>
      <c r="E7137" t="s">
        <v>85</v>
      </c>
      <c r="F7137" s="7" t="s">
        <v>87</v>
      </c>
      <c r="G7137" s="35">
        <v>0</v>
      </c>
    </row>
    <row r="7138" spans="1:7" x14ac:dyDescent="0.35">
      <c r="A7138">
        <v>2023</v>
      </c>
      <c r="B7138" t="s">
        <v>48</v>
      </c>
      <c r="C7138" t="str">
        <f t="shared" si="8"/>
        <v>Osen</v>
      </c>
      <c r="D7138" t="s">
        <v>63</v>
      </c>
      <c r="E7138" t="s">
        <v>85</v>
      </c>
      <c r="F7138" s="7" t="s">
        <v>87</v>
      </c>
      <c r="G7138" s="39">
        <v>6100</v>
      </c>
    </row>
    <row r="7139" spans="1:7" x14ac:dyDescent="0.35">
      <c r="A7139">
        <v>2023</v>
      </c>
      <c r="B7139" t="s">
        <v>64</v>
      </c>
      <c r="C7139" t="str">
        <f t="shared" si="8"/>
        <v>Oppdal</v>
      </c>
      <c r="D7139" t="s">
        <v>66</v>
      </c>
      <c r="E7139" t="s">
        <v>85</v>
      </c>
      <c r="F7139" s="7" t="s">
        <v>87</v>
      </c>
      <c r="G7139" s="35">
        <v>0</v>
      </c>
    </row>
    <row r="7140" spans="1:7" x14ac:dyDescent="0.35">
      <c r="A7140">
        <v>2023</v>
      </c>
      <c r="B7140" t="s">
        <v>64</v>
      </c>
      <c r="C7140" t="str">
        <f t="shared" si="8"/>
        <v>Rennebu</v>
      </c>
      <c r="D7140" t="s">
        <v>68</v>
      </c>
      <c r="E7140" t="s">
        <v>85</v>
      </c>
      <c r="F7140" s="7" t="s">
        <v>87</v>
      </c>
      <c r="G7140" s="39">
        <v>92700</v>
      </c>
    </row>
    <row r="7141" spans="1:7" x14ac:dyDescent="0.35">
      <c r="A7141">
        <v>2023</v>
      </c>
      <c r="B7141" t="s">
        <v>64</v>
      </c>
      <c r="C7141" t="str">
        <f t="shared" si="8"/>
        <v>Røros</v>
      </c>
      <c r="D7141" t="s">
        <v>70</v>
      </c>
      <c r="E7141" t="s">
        <v>85</v>
      </c>
      <c r="F7141" s="7" t="s">
        <v>87</v>
      </c>
      <c r="G7141" s="39">
        <v>1900</v>
      </c>
    </row>
    <row r="7142" spans="1:7" x14ac:dyDescent="0.35">
      <c r="A7142">
        <v>2023</v>
      </c>
      <c r="B7142" t="s">
        <v>64</v>
      </c>
      <c r="C7142" t="str">
        <f t="shared" si="8"/>
        <v>Holtålen</v>
      </c>
      <c r="D7142" t="s">
        <v>72</v>
      </c>
      <c r="E7142" t="s">
        <v>85</v>
      </c>
      <c r="F7142" s="7" t="s">
        <v>87</v>
      </c>
      <c r="G7142" s="39">
        <v>83850</v>
      </c>
    </row>
    <row r="7143" spans="1:7" x14ac:dyDescent="0.35">
      <c r="A7143">
        <v>2023</v>
      </c>
      <c r="B7143" t="s">
        <v>64</v>
      </c>
      <c r="C7143" t="str">
        <f t="shared" si="8"/>
        <v>Midtre-Gauldal</v>
      </c>
      <c r="D7143" t="s">
        <v>74</v>
      </c>
      <c r="E7143" t="s">
        <v>85</v>
      </c>
      <c r="F7143" s="7" t="s">
        <v>87</v>
      </c>
      <c r="G7143" s="39">
        <v>119591</v>
      </c>
    </row>
    <row r="7144" spans="1:7" x14ac:dyDescent="0.35">
      <c r="A7144">
        <v>2023</v>
      </c>
      <c r="B7144" t="s">
        <v>64</v>
      </c>
      <c r="C7144" t="str">
        <f t="shared" si="8"/>
        <v>Melhus</v>
      </c>
      <c r="D7144" t="s">
        <v>76</v>
      </c>
      <c r="E7144" t="s">
        <v>85</v>
      </c>
      <c r="F7144" s="7" t="s">
        <v>87</v>
      </c>
      <c r="G7144" s="39">
        <v>419775</v>
      </c>
    </row>
    <row r="7145" spans="1:7" x14ac:dyDescent="0.35">
      <c r="A7145">
        <v>2023</v>
      </c>
      <c r="B7145" t="s">
        <v>53</v>
      </c>
      <c r="C7145" t="str">
        <f t="shared" si="8"/>
        <v>Skaun</v>
      </c>
      <c r="D7145" t="s">
        <v>78</v>
      </c>
      <c r="E7145" t="s">
        <v>85</v>
      </c>
      <c r="F7145" s="7" t="s">
        <v>87</v>
      </c>
      <c r="G7145" s="39">
        <v>102490</v>
      </c>
    </row>
    <row r="7146" spans="1:7" x14ac:dyDescent="0.35">
      <c r="A7146">
        <v>2023</v>
      </c>
      <c r="B7146" t="s">
        <v>15</v>
      </c>
      <c r="C7146" t="str">
        <f t="shared" si="8"/>
        <v>Malvik</v>
      </c>
      <c r="D7146" t="s">
        <v>80</v>
      </c>
      <c r="E7146" t="s">
        <v>85</v>
      </c>
      <c r="F7146" s="7" t="s">
        <v>87</v>
      </c>
      <c r="G7146" s="39">
        <v>148585</v>
      </c>
    </row>
    <row r="7147" spans="1:7" x14ac:dyDescent="0.35">
      <c r="A7147">
        <v>2023</v>
      </c>
      <c r="B7147" t="s">
        <v>15</v>
      </c>
      <c r="C7147" t="str">
        <f t="shared" si="8"/>
        <v>Selbu</v>
      </c>
      <c r="D7147" t="s">
        <v>82</v>
      </c>
      <c r="E7147" t="s">
        <v>85</v>
      </c>
      <c r="F7147" s="7" t="s">
        <v>87</v>
      </c>
      <c r="G7147" s="39">
        <v>303074</v>
      </c>
    </row>
    <row r="7148" spans="1:7" x14ac:dyDescent="0.35">
      <c r="A7148">
        <v>2023</v>
      </c>
      <c r="B7148" t="s">
        <v>15</v>
      </c>
      <c r="C7148" t="str">
        <f t="shared" si="8"/>
        <v>Tydal</v>
      </c>
      <c r="D7148" t="s">
        <v>84</v>
      </c>
      <c r="E7148" t="s">
        <v>85</v>
      </c>
      <c r="F7148" s="7" t="s">
        <v>87</v>
      </c>
      <c r="G7148" s="39">
        <v>86400</v>
      </c>
    </row>
    <row r="7149" spans="1:7" x14ac:dyDescent="0.35">
      <c r="A7149">
        <v>2023</v>
      </c>
      <c r="B7149" t="s">
        <v>15</v>
      </c>
      <c r="C7149" t="str">
        <f t="shared" si="8"/>
        <v>Meråker</v>
      </c>
      <c r="D7149" t="s">
        <v>17</v>
      </c>
      <c r="E7149" t="s">
        <v>85</v>
      </c>
      <c r="F7149" s="7" t="s">
        <v>87</v>
      </c>
      <c r="G7149" s="39">
        <v>203250</v>
      </c>
    </row>
    <row r="7150" spans="1:7" x14ac:dyDescent="0.35">
      <c r="A7150">
        <v>2023</v>
      </c>
      <c r="B7150" t="s">
        <v>15</v>
      </c>
      <c r="C7150" t="str">
        <f t="shared" si="8"/>
        <v>Stjørdal</v>
      </c>
      <c r="D7150" t="s">
        <v>19</v>
      </c>
      <c r="E7150" t="s">
        <v>85</v>
      </c>
      <c r="F7150" s="7" t="s">
        <v>87</v>
      </c>
      <c r="G7150" s="39">
        <v>249935</v>
      </c>
    </row>
    <row r="7151" spans="1:7" x14ac:dyDescent="0.35">
      <c r="A7151">
        <v>2023</v>
      </c>
      <c r="B7151" t="s">
        <v>7</v>
      </c>
      <c r="C7151" t="str">
        <f t="shared" si="8"/>
        <v>Frosta</v>
      </c>
      <c r="D7151" t="s">
        <v>21</v>
      </c>
      <c r="E7151" t="s">
        <v>85</v>
      </c>
      <c r="F7151" s="7" t="s">
        <v>87</v>
      </c>
      <c r="G7151" s="39">
        <v>1900</v>
      </c>
    </row>
    <row r="7152" spans="1:7" x14ac:dyDescent="0.35">
      <c r="A7152">
        <v>2023</v>
      </c>
      <c r="B7152" t="s">
        <v>7</v>
      </c>
      <c r="C7152" t="str">
        <f t="shared" si="8"/>
        <v>Levanger</v>
      </c>
      <c r="D7152" t="s">
        <v>23</v>
      </c>
      <c r="E7152" t="s">
        <v>85</v>
      </c>
      <c r="F7152" s="7" t="s">
        <v>87</v>
      </c>
      <c r="G7152" s="39">
        <v>85950</v>
      </c>
    </row>
    <row r="7153" spans="1:7" x14ac:dyDescent="0.35">
      <c r="A7153">
        <v>2023</v>
      </c>
      <c r="B7153" t="s">
        <v>7</v>
      </c>
      <c r="C7153" t="str">
        <f t="shared" si="8"/>
        <v>Verdal</v>
      </c>
      <c r="D7153" t="s">
        <v>25</v>
      </c>
      <c r="E7153" t="s">
        <v>85</v>
      </c>
      <c r="F7153" s="7" t="s">
        <v>87</v>
      </c>
      <c r="G7153" s="39">
        <v>115026</v>
      </c>
    </row>
    <row r="7154" spans="1:7" x14ac:dyDescent="0.35">
      <c r="A7154">
        <v>2023</v>
      </c>
      <c r="B7154" t="s">
        <v>7</v>
      </c>
      <c r="C7154" t="str">
        <f t="shared" si="8"/>
        <v>Snåsa</v>
      </c>
      <c r="D7154" t="s">
        <v>27</v>
      </c>
      <c r="E7154" t="s">
        <v>85</v>
      </c>
      <c r="F7154" s="7" t="s">
        <v>87</v>
      </c>
      <c r="G7154" s="39">
        <v>286785</v>
      </c>
    </row>
    <row r="7155" spans="1:7" x14ac:dyDescent="0.35">
      <c r="A7155">
        <v>2023</v>
      </c>
      <c r="B7155" t="s">
        <v>12</v>
      </c>
      <c r="C7155" t="str">
        <f t="shared" si="8"/>
        <v>Lierne</v>
      </c>
      <c r="D7155" t="s">
        <v>29</v>
      </c>
      <c r="E7155" t="s">
        <v>85</v>
      </c>
      <c r="F7155" s="7" t="s">
        <v>87</v>
      </c>
      <c r="G7155" s="39">
        <v>164320</v>
      </c>
    </row>
    <row r="7156" spans="1:7" x14ac:dyDescent="0.35">
      <c r="A7156">
        <v>2023</v>
      </c>
      <c r="B7156" t="s">
        <v>12</v>
      </c>
      <c r="C7156" t="str">
        <f t="shared" si="8"/>
        <v>Røyrvik</v>
      </c>
      <c r="D7156" t="s">
        <v>31</v>
      </c>
      <c r="E7156" t="s">
        <v>85</v>
      </c>
      <c r="F7156" s="7" t="s">
        <v>87</v>
      </c>
      <c r="G7156" s="39">
        <v>62125</v>
      </c>
    </row>
    <row r="7157" spans="1:7" x14ac:dyDescent="0.35">
      <c r="A7157">
        <v>2023</v>
      </c>
      <c r="B7157" t="s">
        <v>12</v>
      </c>
      <c r="C7157" t="str">
        <f t="shared" si="8"/>
        <v>Namsskogan</v>
      </c>
      <c r="D7157" t="s">
        <v>33</v>
      </c>
      <c r="E7157" t="s">
        <v>85</v>
      </c>
      <c r="F7157" s="7" t="s">
        <v>87</v>
      </c>
      <c r="G7157" s="39">
        <v>32700</v>
      </c>
    </row>
    <row r="7158" spans="1:7" x14ac:dyDescent="0.35">
      <c r="A7158">
        <v>2023</v>
      </c>
      <c r="B7158" t="s">
        <v>12</v>
      </c>
      <c r="C7158" t="str">
        <f t="shared" si="8"/>
        <v>Grong</v>
      </c>
      <c r="D7158" t="s">
        <v>35</v>
      </c>
      <c r="E7158" t="s">
        <v>85</v>
      </c>
      <c r="F7158" s="7" t="s">
        <v>87</v>
      </c>
      <c r="G7158" s="39">
        <v>92650</v>
      </c>
    </row>
    <row r="7159" spans="1:7" x14ac:dyDescent="0.35">
      <c r="A7159">
        <v>2023</v>
      </c>
      <c r="B7159" t="s">
        <v>12</v>
      </c>
      <c r="C7159" t="str">
        <f t="shared" si="8"/>
        <v>Høylandet</v>
      </c>
      <c r="D7159" t="s">
        <v>37</v>
      </c>
      <c r="E7159" t="s">
        <v>85</v>
      </c>
      <c r="F7159" s="7" t="s">
        <v>87</v>
      </c>
      <c r="G7159" s="39">
        <v>68700</v>
      </c>
    </row>
    <row r="7160" spans="1:7" x14ac:dyDescent="0.35">
      <c r="A7160">
        <v>2023</v>
      </c>
      <c r="B7160" t="s">
        <v>12</v>
      </c>
      <c r="C7160" t="str">
        <f t="shared" si="8"/>
        <v>Overhalla</v>
      </c>
      <c r="D7160" t="s">
        <v>39</v>
      </c>
      <c r="E7160" t="s">
        <v>85</v>
      </c>
      <c r="F7160" s="7" t="s">
        <v>87</v>
      </c>
      <c r="G7160" s="39">
        <v>169850</v>
      </c>
    </row>
    <row r="7161" spans="1:7" x14ac:dyDescent="0.35">
      <c r="A7161">
        <v>2023</v>
      </c>
      <c r="B7161" t="s">
        <v>12</v>
      </c>
      <c r="C7161" t="str">
        <f t="shared" si="8"/>
        <v>Flatanger</v>
      </c>
      <c r="D7161" t="s">
        <v>41</v>
      </c>
      <c r="E7161" t="s">
        <v>85</v>
      </c>
      <c r="F7161" s="7" t="s">
        <v>87</v>
      </c>
      <c r="G7161" s="39">
        <v>0</v>
      </c>
    </row>
    <row r="7162" spans="1:7" x14ac:dyDescent="0.35">
      <c r="A7162">
        <v>2023</v>
      </c>
      <c r="B7162" t="s">
        <v>12</v>
      </c>
      <c r="C7162" t="str">
        <f t="shared" si="8"/>
        <v>Leka</v>
      </c>
      <c r="D7162" t="s">
        <v>45</v>
      </c>
      <c r="E7162" t="s">
        <v>85</v>
      </c>
      <c r="F7162" s="7" t="s">
        <v>87</v>
      </c>
      <c r="G7162" s="39">
        <v>0</v>
      </c>
    </row>
    <row r="7163" spans="1:7" x14ac:dyDescent="0.35">
      <c r="A7163">
        <v>2023</v>
      </c>
      <c r="B7163" t="s">
        <v>7</v>
      </c>
      <c r="C7163" t="str">
        <f t="shared" si="8"/>
        <v>Inderøy</v>
      </c>
      <c r="D7163" t="s">
        <v>47</v>
      </c>
      <c r="E7163" t="s">
        <v>85</v>
      </c>
      <c r="F7163" s="7" t="s">
        <v>87</v>
      </c>
      <c r="G7163" s="39">
        <v>114575</v>
      </c>
    </row>
    <row r="7164" spans="1:7" x14ac:dyDescent="0.35">
      <c r="A7164">
        <v>2023</v>
      </c>
      <c r="B7164" t="s">
        <v>48</v>
      </c>
      <c r="C7164" t="str">
        <f t="shared" si="8"/>
        <v>Indre Fosen</v>
      </c>
      <c r="D7164" t="s">
        <v>50</v>
      </c>
      <c r="E7164" t="s">
        <v>85</v>
      </c>
      <c r="F7164" s="7" t="s">
        <v>87</v>
      </c>
      <c r="G7164" s="39">
        <v>140600</v>
      </c>
    </row>
    <row r="7165" spans="1:7" x14ac:dyDescent="0.35">
      <c r="A7165">
        <v>2023</v>
      </c>
      <c r="B7165" t="s">
        <v>53</v>
      </c>
      <c r="C7165" t="str">
        <f t="shared" si="8"/>
        <v>Heim</v>
      </c>
      <c r="D7165" t="s">
        <v>55</v>
      </c>
      <c r="E7165" t="s">
        <v>85</v>
      </c>
      <c r="F7165" s="7" t="s">
        <v>87</v>
      </c>
      <c r="G7165" s="39">
        <v>76600</v>
      </c>
    </row>
    <row r="7166" spans="1:7" x14ac:dyDescent="0.35">
      <c r="A7166">
        <v>2023</v>
      </c>
      <c r="B7166" t="s">
        <v>53</v>
      </c>
      <c r="C7166" t="str">
        <f t="shared" si="8"/>
        <v>Hitra</v>
      </c>
      <c r="D7166" t="s">
        <v>89</v>
      </c>
      <c r="E7166" t="s">
        <v>85</v>
      </c>
      <c r="F7166" s="7" t="s">
        <v>87</v>
      </c>
      <c r="G7166" s="35">
        <v>0</v>
      </c>
    </row>
    <row r="7167" spans="1:7" x14ac:dyDescent="0.35">
      <c r="A7167">
        <v>2023</v>
      </c>
      <c r="B7167" t="s">
        <v>48</v>
      </c>
      <c r="C7167" t="str">
        <f t="shared" si="8"/>
        <v>Ørland</v>
      </c>
      <c r="D7167" t="s">
        <v>57</v>
      </c>
      <c r="E7167" t="s">
        <v>85</v>
      </c>
      <c r="F7167" s="7" t="s">
        <v>87</v>
      </c>
      <c r="G7167" s="39">
        <v>11850</v>
      </c>
    </row>
    <row r="7168" spans="1:7" x14ac:dyDescent="0.35">
      <c r="A7168">
        <v>2023</v>
      </c>
      <c r="B7168" t="s">
        <v>48</v>
      </c>
      <c r="C7168" t="str">
        <f t="shared" si="8"/>
        <v>Åfjord</v>
      </c>
      <c r="D7168" t="s">
        <v>61</v>
      </c>
      <c r="E7168" t="s">
        <v>85</v>
      </c>
      <c r="F7168" s="7" t="s">
        <v>87</v>
      </c>
      <c r="G7168" s="39">
        <v>120000</v>
      </c>
    </row>
    <row r="7169" spans="1:7" x14ac:dyDescent="0.35">
      <c r="A7169">
        <v>2023</v>
      </c>
      <c r="B7169" t="s">
        <v>53</v>
      </c>
      <c r="C7169" t="str">
        <f t="shared" si="8"/>
        <v>Orkland</v>
      </c>
      <c r="D7169" t="s">
        <v>59</v>
      </c>
      <c r="E7169" t="s">
        <v>85</v>
      </c>
      <c r="F7169" s="7" t="s">
        <v>87</v>
      </c>
      <c r="G7169" s="39">
        <v>314800</v>
      </c>
    </row>
    <row r="7170" spans="1:7" x14ac:dyDescent="0.35">
      <c r="A7170">
        <v>2023</v>
      </c>
      <c r="B7170" t="s">
        <v>12</v>
      </c>
      <c r="C7170" t="str">
        <f t="shared" si="8"/>
        <v>Nærøysund</v>
      </c>
      <c r="D7170" t="s">
        <v>43</v>
      </c>
      <c r="E7170" t="s">
        <v>85</v>
      </c>
      <c r="F7170" s="7" t="s">
        <v>87</v>
      </c>
      <c r="G7170" s="39">
        <v>23900</v>
      </c>
    </row>
    <row r="7171" spans="1:7" x14ac:dyDescent="0.35">
      <c r="A7171">
        <v>2023</v>
      </c>
      <c r="B7171" t="s">
        <v>53</v>
      </c>
      <c r="C7171" t="str">
        <f t="shared" si="8"/>
        <v>Rindal</v>
      </c>
      <c r="D7171" t="s">
        <v>100</v>
      </c>
      <c r="E7171" t="s">
        <v>85</v>
      </c>
      <c r="F7171" s="7" t="s">
        <v>87</v>
      </c>
      <c r="G7171" s="39">
        <v>70500</v>
      </c>
    </row>
    <row r="7172" spans="1:7" x14ac:dyDescent="0.35">
      <c r="A7172">
        <v>2023</v>
      </c>
      <c r="B7172" t="s">
        <v>15</v>
      </c>
      <c r="C7172" t="str">
        <f>RIGHT(D7172,LEN(D7172)-SEARCH(" ",D7172))</f>
        <v>Trondheim</v>
      </c>
      <c r="D7172" t="s">
        <v>52</v>
      </c>
      <c r="E7172" t="s">
        <v>97</v>
      </c>
      <c r="F7172" s="7" t="s">
        <v>87</v>
      </c>
      <c r="G7172" s="38">
        <v>100</v>
      </c>
    </row>
    <row r="7173" spans="1:7" x14ac:dyDescent="0.35">
      <c r="A7173">
        <v>2023</v>
      </c>
      <c r="B7173" t="s">
        <v>7</v>
      </c>
      <c r="C7173" t="str">
        <f t="shared" ref="C7173:C7209" si="9">RIGHT(D7173,LEN(D7173)-SEARCH(" ",D7173))</f>
        <v>Steinkjer</v>
      </c>
      <c r="D7173" t="s">
        <v>9</v>
      </c>
      <c r="E7173" t="s">
        <v>97</v>
      </c>
      <c r="F7173" s="7" t="s">
        <v>87</v>
      </c>
      <c r="G7173" s="39">
        <v>19700</v>
      </c>
    </row>
    <row r="7174" spans="1:7" x14ac:dyDescent="0.35">
      <c r="A7174">
        <v>2023</v>
      </c>
      <c r="B7174" t="s">
        <v>12</v>
      </c>
      <c r="C7174" t="str">
        <f t="shared" si="9"/>
        <v>Namsos</v>
      </c>
      <c r="D7174" t="s">
        <v>14</v>
      </c>
      <c r="E7174" t="s">
        <v>97</v>
      </c>
      <c r="F7174" s="7" t="s">
        <v>87</v>
      </c>
      <c r="G7174" s="39">
        <v>9850</v>
      </c>
    </row>
    <row r="7175" spans="1:7" x14ac:dyDescent="0.35">
      <c r="A7175">
        <v>2023</v>
      </c>
      <c r="B7175" t="s">
        <v>53</v>
      </c>
      <c r="C7175" t="str">
        <f t="shared" si="9"/>
        <v>Frøya</v>
      </c>
      <c r="D7175" t="s">
        <v>96</v>
      </c>
      <c r="E7175" t="s">
        <v>97</v>
      </c>
      <c r="F7175" s="7" t="s">
        <v>87</v>
      </c>
      <c r="G7175" s="35">
        <v>0</v>
      </c>
    </row>
    <row r="7176" spans="1:7" x14ac:dyDescent="0.35">
      <c r="A7176">
        <v>2023</v>
      </c>
      <c r="B7176" t="s">
        <v>48</v>
      </c>
      <c r="C7176" t="str">
        <f t="shared" si="9"/>
        <v>Osen</v>
      </c>
      <c r="D7176" t="s">
        <v>63</v>
      </c>
      <c r="E7176" t="s">
        <v>97</v>
      </c>
      <c r="F7176" s="7" t="s">
        <v>87</v>
      </c>
      <c r="G7176" s="39">
        <v>1000</v>
      </c>
    </row>
    <row r="7177" spans="1:7" x14ac:dyDescent="0.35">
      <c r="A7177">
        <v>2023</v>
      </c>
      <c r="B7177" t="s">
        <v>64</v>
      </c>
      <c r="C7177" t="str">
        <f t="shared" si="9"/>
        <v>Oppdal</v>
      </c>
      <c r="D7177" t="s">
        <v>66</v>
      </c>
      <c r="E7177" t="s">
        <v>97</v>
      </c>
      <c r="F7177" s="7" t="s">
        <v>87</v>
      </c>
      <c r="G7177" s="35">
        <v>0</v>
      </c>
    </row>
    <row r="7178" spans="1:7" x14ac:dyDescent="0.35">
      <c r="A7178">
        <v>2023</v>
      </c>
      <c r="B7178" t="s">
        <v>64</v>
      </c>
      <c r="C7178" t="str">
        <f t="shared" si="9"/>
        <v>Rennebu</v>
      </c>
      <c r="D7178" t="s">
        <v>68</v>
      </c>
      <c r="E7178" t="s">
        <v>97</v>
      </c>
      <c r="F7178" s="7" t="s">
        <v>87</v>
      </c>
      <c r="G7178" s="39">
        <v>2850</v>
      </c>
    </row>
    <row r="7179" spans="1:7" x14ac:dyDescent="0.35">
      <c r="A7179">
        <v>2023</v>
      </c>
      <c r="B7179" t="s">
        <v>64</v>
      </c>
      <c r="C7179" t="str">
        <f t="shared" si="9"/>
        <v>Røros</v>
      </c>
      <c r="D7179" t="s">
        <v>70</v>
      </c>
      <c r="E7179" t="s">
        <v>97</v>
      </c>
      <c r="F7179" s="7" t="s">
        <v>87</v>
      </c>
      <c r="G7179" s="35">
        <v>0</v>
      </c>
    </row>
    <row r="7180" spans="1:7" x14ac:dyDescent="0.35">
      <c r="A7180">
        <v>2023</v>
      </c>
      <c r="B7180" t="s">
        <v>64</v>
      </c>
      <c r="C7180" t="str">
        <f t="shared" si="9"/>
        <v>Holtålen</v>
      </c>
      <c r="D7180" t="s">
        <v>72</v>
      </c>
      <c r="E7180" t="s">
        <v>97</v>
      </c>
      <c r="F7180" s="7" t="s">
        <v>87</v>
      </c>
      <c r="G7180" s="35">
        <v>0</v>
      </c>
    </row>
    <row r="7181" spans="1:7" x14ac:dyDescent="0.35">
      <c r="A7181">
        <v>2023</v>
      </c>
      <c r="B7181" t="s">
        <v>64</v>
      </c>
      <c r="C7181" t="str">
        <f t="shared" si="9"/>
        <v>Midtre-Gauldal</v>
      </c>
      <c r="D7181" t="s">
        <v>74</v>
      </c>
      <c r="E7181" t="s">
        <v>97</v>
      </c>
      <c r="F7181" s="7" t="s">
        <v>87</v>
      </c>
      <c r="G7181" s="39">
        <v>2100</v>
      </c>
    </row>
    <row r="7182" spans="1:7" x14ac:dyDescent="0.35">
      <c r="A7182">
        <v>2023</v>
      </c>
      <c r="B7182" t="s">
        <v>64</v>
      </c>
      <c r="C7182" t="str">
        <f t="shared" si="9"/>
        <v>Melhus</v>
      </c>
      <c r="D7182" t="s">
        <v>76</v>
      </c>
      <c r="E7182" t="s">
        <v>97</v>
      </c>
      <c r="F7182" s="7" t="s">
        <v>87</v>
      </c>
      <c r="G7182" s="39">
        <v>4995</v>
      </c>
    </row>
    <row r="7183" spans="1:7" x14ac:dyDescent="0.35">
      <c r="A7183">
        <v>2023</v>
      </c>
      <c r="B7183" t="s">
        <v>53</v>
      </c>
      <c r="C7183" t="str">
        <f t="shared" si="9"/>
        <v>Skaun</v>
      </c>
      <c r="D7183" t="s">
        <v>78</v>
      </c>
      <c r="E7183" t="s">
        <v>97</v>
      </c>
      <c r="F7183" s="7" t="s">
        <v>87</v>
      </c>
      <c r="G7183" s="39">
        <v>5400</v>
      </c>
    </row>
    <row r="7184" spans="1:7" x14ac:dyDescent="0.35">
      <c r="A7184">
        <v>2023</v>
      </c>
      <c r="B7184" t="s">
        <v>15</v>
      </c>
      <c r="C7184" t="str">
        <f t="shared" si="9"/>
        <v>Malvik</v>
      </c>
      <c r="D7184" t="s">
        <v>80</v>
      </c>
      <c r="E7184" t="s">
        <v>97</v>
      </c>
      <c r="F7184" s="7" t="s">
        <v>87</v>
      </c>
      <c r="G7184" s="39">
        <v>4150</v>
      </c>
    </row>
    <row r="7185" spans="1:7" x14ac:dyDescent="0.35">
      <c r="A7185">
        <v>2023</v>
      </c>
      <c r="B7185" t="s">
        <v>15</v>
      </c>
      <c r="C7185" t="str">
        <f t="shared" si="9"/>
        <v>Selbu</v>
      </c>
      <c r="D7185" t="s">
        <v>82</v>
      </c>
      <c r="E7185" t="s">
        <v>97</v>
      </c>
      <c r="F7185" s="7" t="s">
        <v>87</v>
      </c>
      <c r="G7185" s="39">
        <v>5600</v>
      </c>
    </row>
    <row r="7186" spans="1:7" x14ac:dyDescent="0.35">
      <c r="A7186">
        <v>2023</v>
      </c>
      <c r="B7186" t="s">
        <v>15</v>
      </c>
      <c r="C7186" t="str">
        <f t="shared" si="9"/>
        <v>Tydal</v>
      </c>
      <c r="D7186" t="s">
        <v>84</v>
      </c>
      <c r="E7186" t="s">
        <v>97</v>
      </c>
      <c r="F7186" s="7" t="s">
        <v>87</v>
      </c>
      <c r="G7186" s="39">
        <v>60</v>
      </c>
    </row>
    <row r="7187" spans="1:7" x14ac:dyDescent="0.35">
      <c r="A7187">
        <v>2023</v>
      </c>
      <c r="B7187" t="s">
        <v>15</v>
      </c>
      <c r="C7187" t="str">
        <f t="shared" si="9"/>
        <v>Meråker</v>
      </c>
      <c r="D7187" t="s">
        <v>17</v>
      </c>
      <c r="E7187" t="s">
        <v>97</v>
      </c>
      <c r="F7187" s="7" t="s">
        <v>87</v>
      </c>
      <c r="G7187" s="39">
        <v>0</v>
      </c>
    </row>
    <row r="7188" spans="1:7" x14ac:dyDescent="0.35">
      <c r="A7188">
        <v>2023</v>
      </c>
      <c r="B7188" t="s">
        <v>15</v>
      </c>
      <c r="C7188" t="str">
        <f t="shared" si="9"/>
        <v>Stjørdal</v>
      </c>
      <c r="D7188" t="s">
        <v>19</v>
      </c>
      <c r="E7188" t="s">
        <v>97</v>
      </c>
      <c r="F7188" s="7" t="s">
        <v>87</v>
      </c>
      <c r="G7188" s="39">
        <v>16910</v>
      </c>
    </row>
    <row r="7189" spans="1:7" x14ac:dyDescent="0.35">
      <c r="A7189">
        <v>2023</v>
      </c>
      <c r="B7189" t="s">
        <v>7</v>
      </c>
      <c r="C7189" t="str">
        <f t="shared" si="9"/>
        <v>Frosta</v>
      </c>
      <c r="D7189" t="s">
        <v>21</v>
      </c>
      <c r="E7189" t="s">
        <v>97</v>
      </c>
      <c r="F7189" s="7" t="s">
        <v>87</v>
      </c>
      <c r="G7189" s="39">
        <v>0</v>
      </c>
    </row>
    <row r="7190" spans="1:7" x14ac:dyDescent="0.35">
      <c r="A7190">
        <v>2023</v>
      </c>
      <c r="B7190" t="s">
        <v>7</v>
      </c>
      <c r="C7190" t="str">
        <f t="shared" si="9"/>
        <v>Levanger</v>
      </c>
      <c r="D7190" t="s">
        <v>23</v>
      </c>
      <c r="E7190" t="s">
        <v>97</v>
      </c>
      <c r="F7190" s="7" t="s">
        <v>87</v>
      </c>
      <c r="G7190" s="39">
        <v>1490</v>
      </c>
    </row>
    <row r="7191" spans="1:7" x14ac:dyDescent="0.35">
      <c r="A7191">
        <v>2023</v>
      </c>
      <c r="B7191" t="s">
        <v>7</v>
      </c>
      <c r="C7191" t="str">
        <f t="shared" si="9"/>
        <v>Verdal</v>
      </c>
      <c r="D7191" t="s">
        <v>25</v>
      </c>
      <c r="E7191" t="s">
        <v>97</v>
      </c>
      <c r="F7191" s="7" t="s">
        <v>87</v>
      </c>
      <c r="G7191" s="39">
        <v>250</v>
      </c>
    </row>
    <row r="7192" spans="1:7" x14ac:dyDescent="0.35">
      <c r="A7192">
        <v>2023</v>
      </c>
      <c r="B7192" t="s">
        <v>7</v>
      </c>
      <c r="C7192" t="str">
        <f t="shared" si="9"/>
        <v>Snåsa</v>
      </c>
      <c r="D7192" t="s">
        <v>27</v>
      </c>
      <c r="E7192" t="s">
        <v>97</v>
      </c>
      <c r="F7192" s="7" t="s">
        <v>87</v>
      </c>
      <c r="G7192" s="39">
        <v>14550</v>
      </c>
    </row>
    <row r="7193" spans="1:7" x14ac:dyDescent="0.35">
      <c r="A7193">
        <v>2023</v>
      </c>
      <c r="B7193" t="s">
        <v>12</v>
      </c>
      <c r="C7193" t="str">
        <f t="shared" si="9"/>
        <v>Lierne</v>
      </c>
      <c r="D7193" t="s">
        <v>29</v>
      </c>
      <c r="E7193" t="s">
        <v>97</v>
      </c>
      <c r="F7193" s="7" t="s">
        <v>87</v>
      </c>
      <c r="G7193" s="39">
        <v>4300</v>
      </c>
    </row>
    <row r="7194" spans="1:7" x14ac:dyDescent="0.35">
      <c r="A7194">
        <v>2023</v>
      </c>
      <c r="B7194" t="s">
        <v>12</v>
      </c>
      <c r="C7194" t="str">
        <f t="shared" si="9"/>
        <v>Røyrvik</v>
      </c>
      <c r="D7194" t="s">
        <v>31</v>
      </c>
      <c r="E7194" t="s">
        <v>97</v>
      </c>
      <c r="F7194" s="7" t="s">
        <v>87</v>
      </c>
      <c r="G7194" s="39">
        <v>125</v>
      </c>
    </row>
    <row r="7195" spans="1:7" x14ac:dyDescent="0.35">
      <c r="A7195">
        <v>2023</v>
      </c>
      <c r="B7195" t="s">
        <v>12</v>
      </c>
      <c r="C7195" t="str">
        <f t="shared" si="9"/>
        <v>Namsskogan</v>
      </c>
      <c r="D7195" t="s">
        <v>33</v>
      </c>
      <c r="E7195" t="s">
        <v>97</v>
      </c>
      <c r="F7195" s="7" t="s">
        <v>87</v>
      </c>
      <c r="G7195" s="39">
        <v>3000</v>
      </c>
    </row>
    <row r="7196" spans="1:7" x14ac:dyDescent="0.35">
      <c r="A7196">
        <v>2023</v>
      </c>
      <c r="B7196" t="s">
        <v>12</v>
      </c>
      <c r="C7196" t="str">
        <f t="shared" si="9"/>
        <v>Grong</v>
      </c>
      <c r="D7196" t="s">
        <v>35</v>
      </c>
      <c r="E7196" t="s">
        <v>97</v>
      </c>
      <c r="F7196" s="7" t="s">
        <v>87</v>
      </c>
      <c r="G7196" s="39">
        <v>4900</v>
      </c>
    </row>
    <row r="7197" spans="1:7" x14ac:dyDescent="0.35">
      <c r="A7197">
        <v>2023</v>
      </c>
      <c r="B7197" t="s">
        <v>12</v>
      </c>
      <c r="C7197" t="str">
        <f t="shared" si="9"/>
        <v>Høylandet</v>
      </c>
      <c r="D7197" t="s">
        <v>37</v>
      </c>
      <c r="E7197" t="s">
        <v>97</v>
      </c>
      <c r="F7197" s="7" t="s">
        <v>87</v>
      </c>
      <c r="G7197" s="39">
        <v>2190</v>
      </c>
    </row>
    <row r="7198" spans="1:7" x14ac:dyDescent="0.35">
      <c r="A7198">
        <v>2023</v>
      </c>
      <c r="B7198" t="s">
        <v>12</v>
      </c>
      <c r="C7198" t="str">
        <f t="shared" si="9"/>
        <v>Overhalla</v>
      </c>
      <c r="D7198" t="s">
        <v>39</v>
      </c>
      <c r="E7198" t="s">
        <v>97</v>
      </c>
      <c r="F7198" s="7" t="s">
        <v>87</v>
      </c>
      <c r="G7198" s="39">
        <v>1700</v>
      </c>
    </row>
    <row r="7199" spans="1:7" x14ac:dyDescent="0.35">
      <c r="A7199">
        <v>2023</v>
      </c>
      <c r="B7199" t="s">
        <v>12</v>
      </c>
      <c r="C7199" t="str">
        <f t="shared" si="9"/>
        <v>Flatanger</v>
      </c>
      <c r="D7199" t="s">
        <v>41</v>
      </c>
      <c r="E7199" t="s">
        <v>97</v>
      </c>
      <c r="F7199" s="7" t="s">
        <v>87</v>
      </c>
      <c r="G7199" s="39">
        <v>0</v>
      </c>
    </row>
    <row r="7200" spans="1:7" x14ac:dyDescent="0.35">
      <c r="A7200">
        <v>2023</v>
      </c>
      <c r="B7200" t="s">
        <v>12</v>
      </c>
      <c r="C7200" t="str">
        <f t="shared" si="9"/>
        <v>Leka</v>
      </c>
      <c r="D7200" t="s">
        <v>45</v>
      </c>
      <c r="E7200" t="s">
        <v>97</v>
      </c>
      <c r="F7200" s="7" t="s">
        <v>87</v>
      </c>
      <c r="G7200" s="39">
        <v>0</v>
      </c>
    </row>
    <row r="7201" spans="1:7" x14ac:dyDescent="0.35">
      <c r="A7201">
        <v>2023</v>
      </c>
      <c r="B7201" t="s">
        <v>7</v>
      </c>
      <c r="C7201" t="str">
        <f t="shared" si="9"/>
        <v>Inderøy</v>
      </c>
      <c r="D7201" t="s">
        <v>47</v>
      </c>
      <c r="E7201" t="s">
        <v>97</v>
      </c>
      <c r="F7201" s="7" t="s">
        <v>87</v>
      </c>
      <c r="G7201" s="39">
        <v>2100</v>
      </c>
    </row>
    <row r="7202" spans="1:7" x14ac:dyDescent="0.35">
      <c r="A7202">
        <v>2023</v>
      </c>
      <c r="B7202" t="s">
        <v>48</v>
      </c>
      <c r="C7202" t="str">
        <f t="shared" si="9"/>
        <v>Indre Fosen</v>
      </c>
      <c r="D7202" t="s">
        <v>50</v>
      </c>
      <c r="E7202" t="s">
        <v>97</v>
      </c>
      <c r="F7202" s="7" t="s">
        <v>87</v>
      </c>
      <c r="G7202" s="39">
        <v>10850</v>
      </c>
    </row>
    <row r="7203" spans="1:7" x14ac:dyDescent="0.35">
      <c r="A7203">
        <v>2023</v>
      </c>
      <c r="B7203" t="s">
        <v>53</v>
      </c>
      <c r="C7203" t="str">
        <f t="shared" si="9"/>
        <v>Heim</v>
      </c>
      <c r="D7203" t="s">
        <v>55</v>
      </c>
      <c r="E7203" t="s">
        <v>97</v>
      </c>
      <c r="F7203" s="7" t="s">
        <v>87</v>
      </c>
      <c r="G7203" s="39">
        <v>6200</v>
      </c>
    </row>
    <row r="7204" spans="1:7" x14ac:dyDescent="0.35">
      <c r="A7204">
        <v>2023</v>
      </c>
      <c r="B7204" t="s">
        <v>53</v>
      </c>
      <c r="C7204" t="str">
        <f t="shared" si="9"/>
        <v>Hitra</v>
      </c>
      <c r="D7204" t="s">
        <v>89</v>
      </c>
      <c r="E7204" t="s">
        <v>97</v>
      </c>
      <c r="F7204" s="7" t="s">
        <v>87</v>
      </c>
      <c r="G7204" s="39">
        <v>0</v>
      </c>
    </row>
    <row r="7205" spans="1:7" x14ac:dyDescent="0.35">
      <c r="A7205">
        <v>2023</v>
      </c>
      <c r="B7205" t="s">
        <v>48</v>
      </c>
      <c r="C7205" t="str">
        <f t="shared" si="9"/>
        <v>Ørland</v>
      </c>
      <c r="D7205" t="s">
        <v>57</v>
      </c>
      <c r="E7205" t="s">
        <v>97</v>
      </c>
      <c r="F7205" s="7" t="s">
        <v>87</v>
      </c>
      <c r="G7205" s="39">
        <v>900</v>
      </c>
    </row>
    <row r="7206" spans="1:7" x14ac:dyDescent="0.35">
      <c r="A7206">
        <v>2023</v>
      </c>
      <c r="B7206" t="s">
        <v>48</v>
      </c>
      <c r="C7206" t="str">
        <f t="shared" si="9"/>
        <v>Åfjord</v>
      </c>
      <c r="D7206" t="s">
        <v>61</v>
      </c>
      <c r="E7206" t="s">
        <v>97</v>
      </c>
      <c r="F7206" s="7" t="s">
        <v>87</v>
      </c>
      <c r="G7206" s="39">
        <v>1700</v>
      </c>
    </row>
    <row r="7207" spans="1:7" x14ac:dyDescent="0.35">
      <c r="A7207">
        <v>2023</v>
      </c>
      <c r="B7207" t="s">
        <v>53</v>
      </c>
      <c r="C7207" t="str">
        <f t="shared" si="9"/>
        <v>Orkland</v>
      </c>
      <c r="D7207" t="s">
        <v>59</v>
      </c>
      <c r="E7207" t="s">
        <v>97</v>
      </c>
      <c r="F7207" s="7" t="s">
        <v>87</v>
      </c>
      <c r="G7207" s="39">
        <v>20450</v>
      </c>
    </row>
    <row r="7208" spans="1:7" x14ac:dyDescent="0.35">
      <c r="A7208">
        <v>2023</v>
      </c>
      <c r="B7208" t="s">
        <v>12</v>
      </c>
      <c r="C7208" t="str">
        <f t="shared" si="9"/>
        <v>Nærøysund</v>
      </c>
      <c r="D7208" t="s">
        <v>43</v>
      </c>
      <c r="E7208" t="s">
        <v>97</v>
      </c>
      <c r="F7208" s="7" t="s">
        <v>87</v>
      </c>
      <c r="G7208" s="39">
        <v>1100</v>
      </c>
    </row>
    <row r="7209" spans="1:7" x14ac:dyDescent="0.35">
      <c r="A7209">
        <v>2023</v>
      </c>
      <c r="B7209" t="s">
        <v>53</v>
      </c>
      <c r="C7209" t="str">
        <f t="shared" si="9"/>
        <v>Rindal</v>
      </c>
      <c r="D7209" t="s">
        <v>100</v>
      </c>
      <c r="E7209" t="s">
        <v>97</v>
      </c>
      <c r="F7209" s="7" t="s">
        <v>87</v>
      </c>
      <c r="G7209" s="39">
        <v>15900</v>
      </c>
    </row>
    <row r="7210" spans="1:7" x14ac:dyDescent="0.35">
      <c r="A7210">
        <v>2023</v>
      </c>
      <c r="B7210" t="s">
        <v>15</v>
      </c>
      <c r="C7210" t="str">
        <f>RIGHT(D7210,LEN(D7210)-SEARCH(" ",D7210))</f>
        <v>Trondheim</v>
      </c>
      <c r="D7210" t="s">
        <v>52</v>
      </c>
      <c r="E7210" t="s">
        <v>98</v>
      </c>
      <c r="F7210" s="7" t="s">
        <v>11</v>
      </c>
      <c r="G7210" s="38">
        <v>18</v>
      </c>
    </row>
    <row r="7211" spans="1:7" x14ac:dyDescent="0.35">
      <c r="A7211">
        <v>2023</v>
      </c>
      <c r="B7211" t="s">
        <v>7</v>
      </c>
      <c r="C7211" t="str">
        <f t="shared" ref="C7211:C7247" si="10">RIGHT(D7211,LEN(D7211)-SEARCH(" ",D7211))</f>
        <v>Steinkjer</v>
      </c>
      <c r="D7211" t="s">
        <v>9</v>
      </c>
      <c r="E7211" t="s">
        <v>98</v>
      </c>
      <c r="F7211" s="7" t="s">
        <v>11</v>
      </c>
      <c r="G7211" s="39">
        <v>7</v>
      </c>
    </row>
    <row r="7212" spans="1:7" x14ac:dyDescent="0.35">
      <c r="A7212">
        <v>2023</v>
      </c>
      <c r="B7212" t="s">
        <v>12</v>
      </c>
      <c r="C7212" t="str">
        <f t="shared" si="10"/>
        <v>Namsos</v>
      </c>
      <c r="D7212" t="s">
        <v>14</v>
      </c>
      <c r="E7212" t="s">
        <v>98</v>
      </c>
      <c r="F7212" s="7" t="s">
        <v>11</v>
      </c>
      <c r="G7212" s="35">
        <v>0</v>
      </c>
    </row>
    <row r="7213" spans="1:7" x14ac:dyDescent="0.35">
      <c r="A7213">
        <v>2023</v>
      </c>
      <c r="B7213" t="s">
        <v>53</v>
      </c>
      <c r="C7213" t="str">
        <f t="shared" si="10"/>
        <v>Frøya</v>
      </c>
      <c r="D7213" t="s">
        <v>96</v>
      </c>
      <c r="E7213" t="s">
        <v>98</v>
      </c>
      <c r="F7213" s="7" t="s">
        <v>11</v>
      </c>
      <c r="G7213" s="35">
        <v>0</v>
      </c>
    </row>
    <row r="7214" spans="1:7" x14ac:dyDescent="0.35">
      <c r="A7214">
        <v>2023</v>
      </c>
      <c r="B7214" t="s">
        <v>48</v>
      </c>
      <c r="C7214" t="str">
        <f t="shared" si="10"/>
        <v>Osen</v>
      </c>
      <c r="D7214" t="s">
        <v>63</v>
      </c>
      <c r="E7214" t="s">
        <v>98</v>
      </c>
      <c r="F7214" s="7" t="s">
        <v>11</v>
      </c>
      <c r="G7214" s="35">
        <v>0</v>
      </c>
    </row>
    <row r="7215" spans="1:7" x14ac:dyDescent="0.35">
      <c r="A7215">
        <v>2023</v>
      </c>
      <c r="B7215" t="s">
        <v>64</v>
      </c>
      <c r="C7215" t="str">
        <f t="shared" si="10"/>
        <v>Oppdal</v>
      </c>
      <c r="D7215" t="s">
        <v>66</v>
      </c>
      <c r="E7215" t="s">
        <v>98</v>
      </c>
      <c r="F7215" s="7" t="s">
        <v>11</v>
      </c>
      <c r="G7215" s="39">
        <v>294</v>
      </c>
    </row>
    <row r="7216" spans="1:7" x14ac:dyDescent="0.35">
      <c r="A7216">
        <v>2023</v>
      </c>
      <c r="B7216" t="s">
        <v>64</v>
      </c>
      <c r="C7216" t="str">
        <f t="shared" si="10"/>
        <v>Rennebu</v>
      </c>
      <c r="D7216" t="s">
        <v>68</v>
      </c>
      <c r="E7216" t="s">
        <v>98</v>
      </c>
      <c r="F7216" s="7" t="s">
        <v>11</v>
      </c>
      <c r="G7216" s="39">
        <v>135</v>
      </c>
    </row>
    <row r="7217" spans="1:7" x14ac:dyDescent="0.35">
      <c r="A7217">
        <v>2023</v>
      </c>
      <c r="B7217" t="s">
        <v>64</v>
      </c>
      <c r="C7217" t="str">
        <f t="shared" si="10"/>
        <v>Røros</v>
      </c>
      <c r="D7217" t="s">
        <v>70</v>
      </c>
      <c r="E7217" t="s">
        <v>98</v>
      </c>
      <c r="F7217" s="7" t="s">
        <v>11</v>
      </c>
      <c r="G7217" s="35">
        <v>0</v>
      </c>
    </row>
    <row r="7218" spans="1:7" x14ac:dyDescent="0.35">
      <c r="A7218">
        <v>2023</v>
      </c>
      <c r="B7218" t="s">
        <v>64</v>
      </c>
      <c r="C7218" t="str">
        <f t="shared" si="10"/>
        <v>Holtålen</v>
      </c>
      <c r="D7218" t="s">
        <v>72</v>
      </c>
      <c r="E7218" t="s">
        <v>98</v>
      </c>
      <c r="F7218" s="7" t="s">
        <v>11</v>
      </c>
      <c r="G7218" s="35">
        <v>0</v>
      </c>
    </row>
    <row r="7219" spans="1:7" x14ac:dyDescent="0.35">
      <c r="A7219">
        <v>2023</v>
      </c>
      <c r="B7219" t="s">
        <v>64</v>
      </c>
      <c r="C7219" t="str">
        <f t="shared" si="10"/>
        <v>Midtre-Gauldal</v>
      </c>
      <c r="D7219" t="s">
        <v>74</v>
      </c>
      <c r="E7219" t="s">
        <v>98</v>
      </c>
      <c r="F7219" s="7" t="s">
        <v>11</v>
      </c>
      <c r="G7219" s="35">
        <v>51</v>
      </c>
    </row>
    <row r="7220" spans="1:7" x14ac:dyDescent="0.35">
      <c r="A7220">
        <v>2023</v>
      </c>
      <c r="B7220" t="s">
        <v>64</v>
      </c>
      <c r="C7220" t="str">
        <f t="shared" si="10"/>
        <v>Melhus</v>
      </c>
      <c r="D7220" t="s">
        <v>76</v>
      </c>
      <c r="E7220" t="s">
        <v>98</v>
      </c>
      <c r="F7220" s="7" t="s">
        <v>11</v>
      </c>
      <c r="G7220" s="35">
        <v>0</v>
      </c>
    </row>
    <row r="7221" spans="1:7" x14ac:dyDescent="0.35">
      <c r="A7221">
        <v>2023</v>
      </c>
      <c r="B7221" t="s">
        <v>53</v>
      </c>
      <c r="C7221" t="str">
        <f t="shared" si="10"/>
        <v>Skaun</v>
      </c>
      <c r="D7221" t="s">
        <v>78</v>
      </c>
      <c r="E7221" t="s">
        <v>98</v>
      </c>
      <c r="F7221" s="7" t="s">
        <v>11</v>
      </c>
      <c r="G7221" s="35">
        <v>66</v>
      </c>
    </row>
    <row r="7222" spans="1:7" x14ac:dyDescent="0.35">
      <c r="A7222">
        <v>2023</v>
      </c>
      <c r="B7222" t="s">
        <v>15</v>
      </c>
      <c r="C7222" t="str">
        <f t="shared" si="10"/>
        <v>Malvik</v>
      </c>
      <c r="D7222" t="s">
        <v>80</v>
      </c>
      <c r="E7222" t="s">
        <v>98</v>
      </c>
      <c r="F7222" s="7" t="s">
        <v>11</v>
      </c>
      <c r="G7222" s="35">
        <v>75</v>
      </c>
    </row>
    <row r="7223" spans="1:7" x14ac:dyDescent="0.35">
      <c r="A7223">
        <v>2023</v>
      </c>
      <c r="B7223" t="s">
        <v>15</v>
      </c>
      <c r="C7223" t="str">
        <f t="shared" si="10"/>
        <v>Selbu</v>
      </c>
      <c r="D7223" t="s">
        <v>82</v>
      </c>
      <c r="E7223" t="s">
        <v>98</v>
      </c>
      <c r="F7223" s="7" t="s">
        <v>11</v>
      </c>
      <c r="G7223" s="35">
        <v>21</v>
      </c>
    </row>
    <row r="7224" spans="1:7" x14ac:dyDescent="0.35">
      <c r="A7224">
        <v>2023</v>
      </c>
      <c r="B7224" t="s">
        <v>15</v>
      </c>
      <c r="C7224" t="str">
        <f t="shared" si="10"/>
        <v>Tydal</v>
      </c>
      <c r="D7224" t="s">
        <v>84</v>
      </c>
      <c r="E7224" t="s">
        <v>98</v>
      </c>
      <c r="F7224" s="7" t="s">
        <v>11</v>
      </c>
      <c r="G7224" s="35">
        <v>0</v>
      </c>
    </row>
    <row r="7225" spans="1:7" x14ac:dyDescent="0.35">
      <c r="A7225">
        <v>2023</v>
      </c>
      <c r="B7225" t="s">
        <v>15</v>
      </c>
      <c r="C7225" t="str">
        <f t="shared" si="10"/>
        <v>Meråker</v>
      </c>
      <c r="D7225" t="s">
        <v>17</v>
      </c>
      <c r="E7225" t="s">
        <v>98</v>
      </c>
      <c r="F7225" s="7" t="s">
        <v>11</v>
      </c>
      <c r="G7225" s="35">
        <v>0</v>
      </c>
    </row>
    <row r="7226" spans="1:7" x14ac:dyDescent="0.35">
      <c r="A7226">
        <v>2023</v>
      </c>
      <c r="B7226" t="s">
        <v>15</v>
      </c>
      <c r="C7226" t="str">
        <f t="shared" si="10"/>
        <v>Stjørdal</v>
      </c>
      <c r="D7226" t="s">
        <v>19</v>
      </c>
      <c r="E7226" t="s">
        <v>98</v>
      </c>
      <c r="F7226" s="7" t="s">
        <v>11</v>
      </c>
      <c r="G7226" s="35">
        <v>42</v>
      </c>
    </row>
    <row r="7227" spans="1:7" x14ac:dyDescent="0.35">
      <c r="A7227">
        <v>2023</v>
      </c>
      <c r="B7227" t="s">
        <v>7</v>
      </c>
      <c r="C7227" t="str">
        <f t="shared" si="10"/>
        <v>Frosta</v>
      </c>
      <c r="D7227" t="s">
        <v>21</v>
      </c>
      <c r="E7227" t="s">
        <v>98</v>
      </c>
      <c r="F7227" s="7" t="s">
        <v>11</v>
      </c>
      <c r="G7227" s="35">
        <v>0</v>
      </c>
    </row>
    <row r="7228" spans="1:7" x14ac:dyDescent="0.35">
      <c r="A7228">
        <v>2023</v>
      </c>
      <c r="B7228" t="s">
        <v>7</v>
      </c>
      <c r="C7228" t="str">
        <f t="shared" si="10"/>
        <v>Levanger</v>
      </c>
      <c r="D7228" t="s">
        <v>23</v>
      </c>
      <c r="E7228" t="s">
        <v>98</v>
      </c>
      <c r="F7228" s="7" t="s">
        <v>11</v>
      </c>
      <c r="G7228" s="35">
        <v>30</v>
      </c>
    </row>
    <row r="7229" spans="1:7" x14ac:dyDescent="0.35">
      <c r="A7229">
        <v>2023</v>
      </c>
      <c r="B7229" t="s">
        <v>7</v>
      </c>
      <c r="C7229" t="str">
        <f t="shared" si="10"/>
        <v>Verdal</v>
      </c>
      <c r="D7229" t="s">
        <v>25</v>
      </c>
      <c r="E7229" t="s">
        <v>98</v>
      </c>
      <c r="F7229" s="7" t="s">
        <v>11</v>
      </c>
      <c r="G7229" s="35">
        <v>0</v>
      </c>
    </row>
    <row r="7230" spans="1:7" x14ac:dyDescent="0.35">
      <c r="A7230">
        <v>2023</v>
      </c>
      <c r="B7230" t="s">
        <v>7</v>
      </c>
      <c r="C7230" t="str">
        <f t="shared" si="10"/>
        <v>Snåsa</v>
      </c>
      <c r="D7230" t="s">
        <v>27</v>
      </c>
      <c r="E7230" t="s">
        <v>98</v>
      </c>
      <c r="F7230" s="7" t="s">
        <v>11</v>
      </c>
      <c r="G7230" s="35">
        <v>72</v>
      </c>
    </row>
    <row r="7231" spans="1:7" x14ac:dyDescent="0.35">
      <c r="A7231">
        <v>2023</v>
      </c>
      <c r="B7231" t="s">
        <v>12</v>
      </c>
      <c r="C7231" t="str">
        <f t="shared" si="10"/>
        <v>Lierne</v>
      </c>
      <c r="D7231" t="s">
        <v>29</v>
      </c>
      <c r="E7231" t="s">
        <v>98</v>
      </c>
      <c r="F7231" s="7" t="s">
        <v>11</v>
      </c>
      <c r="G7231" s="35">
        <v>80</v>
      </c>
    </row>
    <row r="7232" spans="1:7" x14ac:dyDescent="0.35">
      <c r="A7232">
        <v>2023</v>
      </c>
      <c r="B7232" t="s">
        <v>12</v>
      </c>
      <c r="C7232" t="str">
        <f t="shared" si="10"/>
        <v>Røyrvik</v>
      </c>
      <c r="D7232" t="s">
        <v>31</v>
      </c>
      <c r="E7232" t="s">
        <v>98</v>
      </c>
      <c r="F7232" s="7" t="s">
        <v>11</v>
      </c>
      <c r="G7232" s="35">
        <v>0</v>
      </c>
    </row>
    <row r="7233" spans="1:7" x14ac:dyDescent="0.35">
      <c r="A7233">
        <v>2023</v>
      </c>
      <c r="B7233" t="s">
        <v>12</v>
      </c>
      <c r="C7233" t="str">
        <f t="shared" si="10"/>
        <v>Namsskogan</v>
      </c>
      <c r="D7233" t="s">
        <v>33</v>
      </c>
      <c r="E7233" t="s">
        <v>98</v>
      </c>
      <c r="F7233" s="7" t="s">
        <v>11</v>
      </c>
      <c r="G7233" s="35">
        <v>238</v>
      </c>
    </row>
    <row r="7234" spans="1:7" x14ac:dyDescent="0.35">
      <c r="A7234">
        <v>2023</v>
      </c>
      <c r="B7234" t="s">
        <v>12</v>
      </c>
      <c r="C7234" t="str">
        <f t="shared" si="10"/>
        <v>Grong</v>
      </c>
      <c r="D7234" t="s">
        <v>35</v>
      </c>
      <c r="E7234" t="s">
        <v>98</v>
      </c>
      <c r="F7234" s="7" t="s">
        <v>11</v>
      </c>
      <c r="G7234" s="35">
        <v>118</v>
      </c>
    </row>
    <row r="7235" spans="1:7" x14ac:dyDescent="0.35">
      <c r="A7235">
        <v>2023</v>
      </c>
      <c r="B7235" t="s">
        <v>12</v>
      </c>
      <c r="C7235" t="str">
        <f t="shared" si="10"/>
        <v>Høylandet</v>
      </c>
      <c r="D7235" t="s">
        <v>37</v>
      </c>
      <c r="E7235" t="s">
        <v>98</v>
      </c>
      <c r="F7235" s="7" t="s">
        <v>11</v>
      </c>
      <c r="G7235" s="35">
        <v>19</v>
      </c>
    </row>
    <row r="7236" spans="1:7" x14ac:dyDescent="0.35">
      <c r="A7236">
        <v>2023</v>
      </c>
      <c r="B7236" t="s">
        <v>12</v>
      </c>
      <c r="C7236" t="str">
        <f t="shared" si="10"/>
        <v>Overhalla</v>
      </c>
      <c r="D7236" t="s">
        <v>39</v>
      </c>
      <c r="E7236" t="s">
        <v>98</v>
      </c>
      <c r="F7236" s="7" t="s">
        <v>11</v>
      </c>
      <c r="G7236" s="35">
        <v>0</v>
      </c>
    </row>
    <row r="7237" spans="1:7" x14ac:dyDescent="0.35">
      <c r="A7237">
        <v>2023</v>
      </c>
      <c r="B7237" t="s">
        <v>12</v>
      </c>
      <c r="C7237" t="str">
        <f t="shared" si="10"/>
        <v>Flatanger</v>
      </c>
      <c r="D7237" t="s">
        <v>41</v>
      </c>
      <c r="E7237" t="s">
        <v>98</v>
      </c>
      <c r="F7237" s="7" t="s">
        <v>11</v>
      </c>
      <c r="G7237" s="35">
        <v>0</v>
      </c>
    </row>
    <row r="7238" spans="1:7" x14ac:dyDescent="0.35">
      <c r="A7238">
        <v>2023</v>
      </c>
      <c r="B7238" t="s">
        <v>12</v>
      </c>
      <c r="C7238" t="str">
        <f t="shared" si="10"/>
        <v>Leka</v>
      </c>
      <c r="D7238" t="s">
        <v>45</v>
      </c>
      <c r="E7238" t="s">
        <v>98</v>
      </c>
      <c r="F7238" s="7" t="s">
        <v>11</v>
      </c>
      <c r="G7238" s="35">
        <v>0</v>
      </c>
    </row>
    <row r="7239" spans="1:7" x14ac:dyDescent="0.35">
      <c r="A7239">
        <v>2023</v>
      </c>
      <c r="B7239" t="s">
        <v>7</v>
      </c>
      <c r="C7239" t="str">
        <f t="shared" si="10"/>
        <v>Inderøy</v>
      </c>
      <c r="D7239" t="s">
        <v>47</v>
      </c>
      <c r="E7239" t="s">
        <v>98</v>
      </c>
      <c r="F7239" s="7" t="s">
        <v>11</v>
      </c>
      <c r="G7239" s="35">
        <v>0</v>
      </c>
    </row>
    <row r="7240" spans="1:7" x14ac:dyDescent="0.35">
      <c r="A7240">
        <v>2023</v>
      </c>
      <c r="B7240" t="s">
        <v>48</v>
      </c>
      <c r="C7240" t="str">
        <f t="shared" si="10"/>
        <v>Indre Fosen</v>
      </c>
      <c r="D7240" t="s">
        <v>50</v>
      </c>
      <c r="E7240" t="s">
        <v>98</v>
      </c>
      <c r="F7240" s="7" t="s">
        <v>11</v>
      </c>
      <c r="G7240" s="35">
        <v>0</v>
      </c>
    </row>
    <row r="7241" spans="1:7" x14ac:dyDescent="0.35">
      <c r="A7241">
        <v>2023</v>
      </c>
      <c r="B7241" t="s">
        <v>53</v>
      </c>
      <c r="C7241" t="str">
        <f t="shared" si="10"/>
        <v>Heim</v>
      </c>
      <c r="D7241" t="s">
        <v>55</v>
      </c>
      <c r="E7241" t="s">
        <v>98</v>
      </c>
      <c r="F7241" s="7" t="s">
        <v>11</v>
      </c>
      <c r="G7241" s="35">
        <v>60</v>
      </c>
    </row>
    <row r="7242" spans="1:7" x14ac:dyDescent="0.35">
      <c r="A7242">
        <v>2023</v>
      </c>
      <c r="B7242" t="s">
        <v>53</v>
      </c>
      <c r="C7242" t="str">
        <f t="shared" si="10"/>
        <v>Hitra</v>
      </c>
      <c r="D7242" t="s">
        <v>89</v>
      </c>
      <c r="E7242" t="s">
        <v>98</v>
      </c>
      <c r="F7242" s="7" t="s">
        <v>11</v>
      </c>
      <c r="G7242" s="35">
        <v>0</v>
      </c>
    </row>
    <row r="7243" spans="1:7" x14ac:dyDescent="0.35">
      <c r="A7243">
        <v>2023</v>
      </c>
      <c r="B7243" t="s">
        <v>48</v>
      </c>
      <c r="C7243" t="str">
        <f t="shared" si="10"/>
        <v>Ørland</v>
      </c>
      <c r="D7243" t="s">
        <v>57</v>
      </c>
      <c r="E7243" t="s">
        <v>98</v>
      </c>
      <c r="F7243" s="7" t="s">
        <v>11</v>
      </c>
      <c r="G7243" s="35">
        <v>0</v>
      </c>
    </row>
    <row r="7244" spans="1:7" x14ac:dyDescent="0.35">
      <c r="A7244">
        <v>2023</v>
      </c>
      <c r="B7244" t="s">
        <v>48</v>
      </c>
      <c r="C7244" t="str">
        <f t="shared" si="10"/>
        <v>Åfjord</v>
      </c>
      <c r="D7244" t="s">
        <v>61</v>
      </c>
      <c r="E7244" t="s">
        <v>98</v>
      </c>
      <c r="F7244" s="7" t="s">
        <v>11</v>
      </c>
      <c r="G7244" s="35">
        <v>0</v>
      </c>
    </row>
    <row r="7245" spans="1:7" x14ac:dyDescent="0.35">
      <c r="A7245">
        <v>2023</v>
      </c>
      <c r="B7245" t="s">
        <v>53</v>
      </c>
      <c r="C7245" t="str">
        <f t="shared" si="10"/>
        <v>Orkland</v>
      </c>
      <c r="D7245" t="s">
        <v>59</v>
      </c>
      <c r="E7245" t="s">
        <v>98</v>
      </c>
      <c r="F7245" s="7" t="s">
        <v>11</v>
      </c>
      <c r="G7245" s="35">
        <v>347</v>
      </c>
    </row>
    <row r="7246" spans="1:7" x14ac:dyDescent="0.35">
      <c r="A7246">
        <v>2023</v>
      </c>
      <c r="B7246" t="s">
        <v>12</v>
      </c>
      <c r="C7246" t="str">
        <f t="shared" si="10"/>
        <v>Nærøysund</v>
      </c>
      <c r="D7246" t="s">
        <v>43</v>
      </c>
      <c r="E7246" t="s">
        <v>98</v>
      </c>
      <c r="F7246" s="7" t="s">
        <v>11</v>
      </c>
      <c r="G7246" s="35">
        <v>8</v>
      </c>
    </row>
    <row r="7247" spans="1:7" x14ac:dyDescent="0.35">
      <c r="A7247">
        <v>2023</v>
      </c>
      <c r="B7247" t="s">
        <v>53</v>
      </c>
      <c r="C7247" t="str">
        <f t="shared" si="10"/>
        <v>Rindal</v>
      </c>
      <c r="D7247" t="s">
        <v>100</v>
      </c>
      <c r="E7247" t="s">
        <v>98</v>
      </c>
      <c r="F7247" s="7" t="s">
        <v>11</v>
      </c>
      <c r="G7247" s="35">
        <v>0</v>
      </c>
    </row>
    <row r="7248" spans="1:7" x14ac:dyDescent="0.35">
      <c r="A7248">
        <v>2023</v>
      </c>
      <c r="B7248" t="s">
        <v>15</v>
      </c>
      <c r="C7248" t="str">
        <f>RIGHT(D7248,LEN(D7248)-SEARCH(" ",D7248))</f>
        <v>Trondheim</v>
      </c>
      <c r="D7248" t="s">
        <v>52</v>
      </c>
      <c r="E7248" t="s">
        <v>90</v>
      </c>
      <c r="F7248" s="7" t="s">
        <v>91</v>
      </c>
      <c r="G7248" s="35">
        <v>0</v>
      </c>
    </row>
    <row r="7249" spans="1:7" x14ac:dyDescent="0.35">
      <c r="A7249">
        <v>2023</v>
      </c>
      <c r="B7249" t="s">
        <v>7</v>
      </c>
      <c r="C7249" t="str">
        <f t="shared" ref="C7249:C7285" si="11">RIGHT(D7249,LEN(D7249)-SEARCH(" ",D7249))</f>
        <v>Steinkjer</v>
      </c>
      <c r="D7249" t="s">
        <v>9</v>
      </c>
      <c r="E7249" t="s">
        <v>90</v>
      </c>
      <c r="F7249" s="7" t="s">
        <v>91</v>
      </c>
      <c r="G7249" s="35">
        <v>0</v>
      </c>
    </row>
    <row r="7250" spans="1:7" x14ac:dyDescent="0.35">
      <c r="A7250">
        <v>2023</v>
      </c>
      <c r="B7250" t="s">
        <v>12</v>
      </c>
      <c r="C7250" t="str">
        <f t="shared" si="11"/>
        <v>Namsos</v>
      </c>
      <c r="D7250" t="s">
        <v>14</v>
      </c>
      <c r="E7250" t="s">
        <v>90</v>
      </c>
      <c r="F7250" s="7" t="s">
        <v>91</v>
      </c>
      <c r="G7250" s="35">
        <v>0</v>
      </c>
    </row>
    <row r="7251" spans="1:7" x14ac:dyDescent="0.35">
      <c r="A7251">
        <v>2023</v>
      </c>
      <c r="B7251" t="s">
        <v>53</v>
      </c>
      <c r="C7251" t="str">
        <f t="shared" si="11"/>
        <v>Frøya</v>
      </c>
      <c r="D7251" t="s">
        <v>96</v>
      </c>
      <c r="E7251" t="s">
        <v>90</v>
      </c>
      <c r="F7251" s="7" t="s">
        <v>91</v>
      </c>
      <c r="G7251" s="35">
        <v>0</v>
      </c>
    </row>
    <row r="7252" spans="1:7" x14ac:dyDescent="0.35">
      <c r="A7252">
        <v>2023</v>
      </c>
      <c r="B7252" t="s">
        <v>48</v>
      </c>
      <c r="C7252" t="str">
        <f t="shared" si="11"/>
        <v>Osen</v>
      </c>
      <c r="D7252" t="s">
        <v>63</v>
      </c>
      <c r="E7252" t="s">
        <v>90</v>
      </c>
      <c r="F7252" s="7" t="s">
        <v>91</v>
      </c>
      <c r="G7252" s="35">
        <v>0</v>
      </c>
    </row>
    <row r="7253" spans="1:7" x14ac:dyDescent="0.35">
      <c r="A7253">
        <v>2023</v>
      </c>
      <c r="B7253" t="s">
        <v>64</v>
      </c>
      <c r="C7253" t="str">
        <f t="shared" si="11"/>
        <v>Oppdal</v>
      </c>
      <c r="D7253" t="s">
        <v>66</v>
      </c>
      <c r="E7253" t="s">
        <v>90</v>
      </c>
      <c r="F7253" s="7" t="s">
        <v>91</v>
      </c>
      <c r="G7253" s="35">
        <v>0</v>
      </c>
    </row>
    <row r="7254" spans="1:7" x14ac:dyDescent="0.35">
      <c r="A7254">
        <v>2023</v>
      </c>
      <c r="B7254" t="s">
        <v>64</v>
      </c>
      <c r="C7254" t="str">
        <f t="shared" si="11"/>
        <v>Rennebu</v>
      </c>
      <c r="D7254" t="s">
        <v>68</v>
      </c>
      <c r="E7254" t="s">
        <v>90</v>
      </c>
      <c r="F7254" s="7" t="s">
        <v>91</v>
      </c>
      <c r="G7254" s="35">
        <v>0</v>
      </c>
    </row>
    <row r="7255" spans="1:7" x14ac:dyDescent="0.35">
      <c r="A7255">
        <v>2023</v>
      </c>
      <c r="B7255" t="s">
        <v>64</v>
      </c>
      <c r="C7255" t="str">
        <f t="shared" si="11"/>
        <v>Røros</v>
      </c>
      <c r="D7255" t="s">
        <v>70</v>
      </c>
      <c r="E7255" t="s">
        <v>90</v>
      </c>
      <c r="F7255" s="7" t="s">
        <v>91</v>
      </c>
      <c r="G7255" s="35">
        <v>0</v>
      </c>
    </row>
    <row r="7256" spans="1:7" x14ac:dyDescent="0.35">
      <c r="A7256">
        <v>2023</v>
      </c>
      <c r="B7256" t="s">
        <v>64</v>
      </c>
      <c r="C7256" t="str">
        <f t="shared" si="11"/>
        <v>Holtålen</v>
      </c>
      <c r="D7256" t="s">
        <v>72</v>
      </c>
      <c r="E7256" t="s">
        <v>90</v>
      </c>
      <c r="F7256" s="7" t="s">
        <v>91</v>
      </c>
      <c r="G7256" s="35">
        <v>0</v>
      </c>
    </row>
    <row r="7257" spans="1:7" x14ac:dyDescent="0.35">
      <c r="A7257">
        <v>2023</v>
      </c>
      <c r="B7257" t="s">
        <v>64</v>
      </c>
      <c r="C7257" t="str">
        <f t="shared" si="11"/>
        <v>Midtre-Gauldal</v>
      </c>
      <c r="D7257" t="s">
        <v>74</v>
      </c>
      <c r="E7257" t="s">
        <v>90</v>
      </c>
      <c r="F7257" s="7" t="s">
        <v>91</v>
      </c>
      <c r="G7257" s="35">
        <v>0</v>
      </c>
    </row>
    <row r="7258" spans="1:7" x14ac:dyDescent="0.35">
      <c r="A7258">
        <v>2023</v>
      </c>
      <c r="B7258" t="s">
        <v>64</v>
      </c>
      <c r="C7258" t="str">
        <f t="shared" si="11"/>
        <v>Melhus</v>
      </c>
      <c r="D7258" t="s">
        <v>76</v>
      </c>
      <c r="E7258" t="s">
        <v>90</v>
      </c>
      <c r="F7258" s="7" t="s">
        <v>91</v>
      </c>
      <c r="G7258" s="35">
        <v>0</v>
      </c>
    </row>
    <row r="7259" spans="1:7" x14ac:dyDescent="0.35">
      <c r="A7259">
        <v>2023</v>
      </c>
      <c r="B7259" t="s">
        <v>53</v>
      </c>
      <c r="C7259" t="str">
        <f t="shared" si="11"/>
        <v>Skaun</v>
      </c>
      <c r="D7259" t="s">
        <v>78</v>
      </c>
      <c r="E7259" t="s">
        <v>90</v>
      </c>
      <c r="F7259" s="7" t="s">
        <v>91</v>
      </c>
      <c r="G7259" s="35">
        <v>0</v>
      </c>
    </row>
    <row r="7260" spans="1:7" x14ac:dyDescent="0.35">
      <c r="A7260">
        <v>2023</v>
      </c>
      <c r="B7260" t="s">
        <v>15</v>
      </c>
      <c r="C7260" t="str">
        <f t="shared" si="11"/>
        <v>Malvik</v>
      </c>
      <c r="D7260" t="s">
        <v>80</v>
      </c>
      <c r="E7260" t="s">
        <v>90</v>
      </c>
      <c r="F7260" s="7" t="s">
        <v>91</v>
      </c>
      <c r="G7260" s="35">
        <v>0</v>
      </c>
    </row>
    <row r="7261" spans="1:7" x14ac:dyDescent="0.35">
      <c r="A7261">
        <v>2023</v>
      </c>
      <c r="B7261" t="s">
        <v>15</v>
      </c>
      <c r="C7261" t="str">
        <f t="shared" si="11"/>
        <v>Selbu</v>
      </c>
      <c r="D7261" t="s">
        <v>82</v>
      </c>
      <c r="E7261" t="s">
        <v>90</v>
      </c>
      <c r="F7261" s="7" t="s">
        <v>91</v>
      </c>
      <c r="G7261" s="35">
        <v>0</v>
      </c>
    </row>
    <row r="7262" spans="1:7" x14ac:dyDescent="0.35">
      <c r="A7262">
        <v>2023</v>
      </c>
      <c r="B7262" t="s">
        <v>15</v>
      </c>
      <c r="C7262" t="str">
        <f t="shared" si="11"/>
        <v>Tydal</v>
      </c>
      <c r="D7262" t="s">
        <v>84</v>
      </c>
      <c r="E7262" t="s">
        <v>90</v>
      </c>
      <c r="F7262" s="7" t="s">
        <v>91</v>
      </c>
      <c r="G7262" s="35">
        <v>0</v>
      </c>
    </row>
    <row r="7263" spans="1:7" x14ac:dyDescent="0.35">
      <c r="A7263">
        <v>2023</v>
      </c>
      <c r="B7263" t="s">
        <v>15</v>
      </c>
      <c r="C7263" t="str">
        <f t="shared" si="11"/>
        <v>Meråker</v>
      </c>
      <c r="D7263" t="s">
        <v>17</v>
      </c>
      <c r="E7263" t="s">
        <v>90</v>
      </c>
      <c r="F7263" s="7" t="s">
        <v>91</v>
      </c>
      <c r="G7263" s="35">
        <v>0</v>
      </c>
    </row>
    <row r="7264" spans="1:7" x14ac:dyDescent="0.35">
      <c r="A7264">
        <v>2023</v>
      </c>
      <c r="B7264" t="s">
        <v>15</v>
      </c>
      <c r="C7264" t="str">
        <f t="shared" si="11"/>
        <v>Stjørdal</v>
      </c>
      <c r="D7264" t="s">
        <v>19</v>
      </c>
      <c r="E7264" t="s">
        <v>90</v>
      </c>
      <c r="F7264" s="7" t="s">
        <v>91</v>
      </c>
      <c r="G7264" s="35">
        <v>0</v>
      </c>
    </row>
    <row r="7265" spans="1:7" x14ac:dyDescent="0.35">
      <c r="A7265">
        <v>2023</v>
      </c>
      <c r="B7265" t="s">
        <v>7</v>
      </c>
      <c r="C7265" t="str">
        <f t="shared" si="11"/>
        <v>Frosta</v>
      </c>
      <c r="D7265" t="s">
        <v>21</v>
      </c>
      <c r="E7265" t="s">
        <v>90</v>
      </c>
      <c r="F7265" s="7" t="s">
        <v>91</v>
      </c>
      <c r="G7265" s="35">
        <v>0</v>
      </c>
    </row>
    <row r="7266" spans="1:7" x14ac:dyDescent="0.35">
      <c r="A7266">
        <v>2023</v>
      </c>
      <c r="B7266" t="s">
        <v>7</v>
      </c>
      <c r="C7266" t="str">
        <f t="shared" si="11"/>
        <v>Levanger</v>
      </c>
      <c r="D7266" t="s">
        <v>23</v>
      </c>
      <c r="E7266" t="s">
        <v>90</v>
      </c>
      <c r="F7266" s="7" t="s">
        <v>91</v>
      </c>
      <c r="G7266" s="35">
        <v>0</v>
      </c>
    </row>
    <row r="7267" spans="1:7" x14ac:dyDescent="0.35">
      <c r="A7267">
        <v>2023</v>
      </c>
      <c r="B7267" t="s">
        <v>7</v>
      </c>
      <c r="C7267" t="str">
        <f t="shared" si="11"/>
        <v>Verdal</v>
      </c>
      <c r="D7267" t="s">
        <v>25</v>
      </c>
      <c r="E7267" t="s">
        <v>90</v>
      </c>
      <c r="F7267" s="7" t="s">
        <v>91</v>
      </c>
      <c r="G7267" s="35">
        <v>0</v>
      </c>
    </row>
    <row r="7268" spans="1:7" x14ac:dyDescent="0.35">
      <c r="A7268">
        <v>2023</v>
      </c>
      <c r="B7268" t="s">
        <v>7</v>
      </c>
      <c r="C7268" t="str">
        <f t="shared" si="11"/>
        <v>Snåsa</v>
      </c>
      <c r="D7268" t="s">
        <v>27</v>
      </c>
      <c r="E7268" t="s">
        <v>90</v>
      </c>
      <c r="F7268" s="7" t="s">
        <v>91</v>
      </c>
      <c r="G7268" s="35">
        <v>0</v>
      </c>
    </row>
    <row r="7269" spans="1:7" x14ac:dyDescent="0.35">
      <c r="A7269">
        <v>2023</v>
      </c>
      <c r="B7269" t="s">
        <v>12</v>
      </c>
      <c r="C7269" t="str">
        <f t="shared" si="11"/>
        <v>Lierne</v>
      </c>
      <c r="D7269" t="s">
        <v>29</v>
      </c>
      <c r="E7269" t="s">
        <v>90</v>
      </c>
      <c r="F7269" s="7" t="s">
        <v>91</v>
      </c>
      <c r="G7269" s="35">
        <v>0</v>
      </c>
    </row>
    <row r="7270" spans="1:7" x14ac:dyDescent="0.35">
      <c r="A7270">
        <v>2023</v>
      </c>
      <c r="B7270" t="s">
        <v>12</v>
      </c>
      <c r="C7270" t="str">
        <f t="shared" si="11"/>
        <v>Røyrvik</v>
      </c>
      <c r="D7270" t="s">
        <v>31</v>
      </c>
      <c r="E7270" t="s">
        <v>90</v>
      </c>
      <c r="F7270" s="7" t="s">
        <v>91</v>
      </c>
      <c r="G7270" s="35">
        <v>0</v>
      </c>
    </row>
    <row r="7271" spans="1:7" x14ac:dyDescent="0.35">
      <c r="A7271">
        <v>2023</v>
      </c>
      <c r="B7271" t="s">
        <v>12</v>
      </c>
      <c r="C7271" t="str">
        <f t="shared" si="11"/>
        <v>Namsskogan</v>
      </c>
      <c r="D7271" t="s">
        <v>33</v>
      </c>
      <c r="E7271" t="s">
        <v>90</v>
      </c>
      <c r="F7271" s="7" t="s">
        <v>91</v>
      </c>
      <c r="G7271" s="35">
        <v>0</v>
      </c>
    </row>
    <row r="7272" spans="1:7" x14ac:dyDescent="0.35">
      <c r="A7272">
        <v>2023</v>
      </c>
      <c r="B7272" t="s">
        <v>12</v>
      </c>
      <c r="C7272" t="str">
        <f t="shared" si="11"/>
        <v>Grong</v>
      </c>
      <c r="D7272" t="s">
        <v>35</v>
      </c>
      <c r="E7272" t="s">
        <v>90</v>
      </c>
      <c r="F7272" s="7" t="s">
        <v>91</v>
      </c>
      <c r="G7272" s="35">
        <v>0</v>
      </c>
    </row>
    <row r="7273" spans="1:7" x14ac:dyDescent="0.35">
      <c r="A7273">
        <v>2023</v>
      </c>
      <c r="B7273" t="s">
        <v>12</v>
      </c>
      <c r="C7273" t="str">
        <f t="shared" si="11"/>
        <v>Høylandet</v>
      </c>
      <c r="D7273" t="s">
        <v>37</v>
      </c>
      <c r="E7273" t="s">
        <v>90</v>
      </c>
      <c r="F7273" s="7" t="s">
        <v>91</v>
      </c>
      <c r="G7273" s="35">
        <v>0</v>
      </c>
    </row>
    <row r="7274" spans="1:7" x14ac:dyDescent="0.35">
      <c r="A7274">
        <v>2023</v>
      </c>
      <c r="B7274" t="s">
        <v>12</v>
      </c>
      <c r="C7274" t="str">
        <f t="shared" si="11"/>
        <v>Overhalla</v>
      </c>
      <c r="D7274" t="s">
        <v>39</v>
      </c>
      <c r="E7274" t="s">
        <v>90</v>
      </c>
      <c r="F7274" s="7" t="s">
        <v>91</v>
      </c>
      <c r="G7274" s="35">
        <v>0</v>
      </c>
    </row>
    <row r="7275" spans="1:7" x14ac:dyDescent="0.35">
      <c r="A7275">
        <v>2023</v>
      </c>
      <c r="B7275" t="s">
        <v>12</v>
      </c>
      <c r="C7275" t="str">
        <f t="shared" si="11"/>
        <v>Flatanger</v>
      </c>
      <c r="D7275" t="s">
        <v>41</v>
      </c>
      <c r="E7275" t="s">
        <v>90</v>
      </c>
      <c r="F7275" s="7" t="s">
        <v>91</v>
      </c>
      <c r="G7275" s="35">
        <v>0</v>
      </c>
    </row>
    <row r="7276" spans="1:7" x14ac:dyDescent="0.35">
      <c r="A7276">
        <v>2023</v>
      </c>
      <c r="B7276" t="s">
        <v>12</v>
      </c>
      <c r="C7276" t="str">
        <f t="shared" si="11"/>
        <v>Leka</v>
      </c>
      <c r="D7276" t="s">
        <v>45</v>
      </c>
      <c r="E7276" t="s">
        <v>90</v>
      </c>
      <c r="F7276" s="7" t="s">
        <v>91</v>
      </c>
      <c r="G7276" s="35">
        <v>0</v>
      </c>
    </row>
    <row r="7277" spans="1:7" x14ac:dyDescent="0.35">
      <c r="A7277">
        <v>2023</v>
      </c>
      <c r="B7277" t="s">
        <v>7</v>
      </c>
      <c r="C7277" t="str">
        <f t="shared" si="11"/>
        <v>Inderøy</v>
      </c>
      <c r="D7277" t="s">
        <v>47</v>
      </c>
      <c r="E7277" t="s">
        <v>90</v>
      </c>
      <c r="F7277" s="7" t="s">
        <v>91</v>
      </c>
      <c r="G7277" s="35">
        <v>0</v>
      </c>
    </row>
    <row r="7278" spans="1:7" x14ac:dyDescent="0.35">
      <c r="A7278">
        <v>2023</v>
      </c>
      <c r="B7278" t="s">
        <v>48</v>
      </c>
      <c r="C7278" t="str">
        <f t="shared" si="11"/>
        <v>Indre Fosen</v>
      </c>
      <c r="D7278" t="s">
        <v>50</v>
      </c>
      <c r="E7278" t="s">
        <v>90</v>
      </c>
      <c r="F7278" s="7" t="s">
        <v>91</v>
      </c>
      <c r="G7278" s="35">
        <v>0</v>
      </c>
    </row>
    <row r="7279" spans="1:7" x14ac:dyDescent="0.35">
      <c r="A7279">
        <v>2023</v>
      </c>
      <c r="B7279" t="s">
        <v>53</v>
      </c>
      <c r="C7279" t="str">
        <f t="shared" si="11"/>
        <v>Heim</v>
      </c>
      <c r="D7279" t="s">
        <v>55</v>
      </c>
      <c r="E7279" t="s">
        <v>90</v>
      </c>
      <c r="F7279" s="7" t="s">
        <v>91</v>
      </c>
      <c r="G7279" s="35">
        <v>0</v>
      </c>
    </row>
    <row r="7280" spans="1:7" x14ac:dyDescent="0.35">
      <c r="A7280">
        <v>2023</v>
      </c>
      <c r="B7280" t="s">
        <v>53</v>
      </c>
      <c r="C7280" t="str">
        <f t="shared" si="11"/>
        <v>Hitra</v>
      </c>
      <c r="D7280" t="s">
        <v>89</v>
      </c>
      <c r="E7280" t="s">
        <v>90</v>
      </c>
      <c r="F7280" s="7" t="s">
        <v>91</v>
      </c>
      <c r="G7280" s="35">
        <v>0</v>
      </c>
    </row>
    <row r="7281" spans="1:7" x14ac:dyDescent="0.35">
      <c r="A7281">
        <v>2023</v>
      </c>
      <c r="B7281" t="s">
        <v>48</v>
      </c>
      <c r="C7281" t="str">
        <f t="shared" si="11"/>
        <v>Ørland</v>
      </c>
      <c r="D7281" t="s">
        <v>57</v>
      </c>
      <c r="E7281" t="s">
        <v>90</v>
      </c>
      <c r="F7281" s="7" t="s">
        <v>91</v>
      </c>
      <c r="G7281" s="35">
        <v>0</v>
      </c>
    </row>
    <row r="7282" spans="1:7" x14ac:dyDescent="0.35">
      <c r="A7282">
        <v>2023</v>
      </c>
      <c r="B7282" t="s">
        <v>48</v>
      </c>
      <c r="C7282" t="str">
        <f t="shared" si="11"/>
        <v>Åfjord</v>
      </c>
      <c r="D7282" t="s">
        <v>61</v>
      </c>
      <c r="E7282" t="s">
        <v>90</v>
      </c>
      <c r="F7282" s="7" t="s">
        <v>91</v>
      </c>
      <c r="G7282" s="35">
        <v>0</v>
      </c>
    </row>
    <row r="7283" spans="1:7" x14ac:dyDescent="0.35">
      <c r="A7283">
        <v>2023</v>
      </c>
      <c r="B7283" t="s">
        <v>53</v>
      </c>
      <c r="C7283" t="str">
        <f t="shared" si="11"/>
        <v>Orkland</v>
      </c>
      <c r="D7283" t="s">
        <v>59</v>
      </c>
      <c r="E7283" t="s">
        <v>90</v>
      </c>
      <c r="F7283" s="7" t="s">
        <v>91</v>
      </c>
      <c r="G7283" s="35">
        <v>0</v>
      </c>
    </row>
    <row r="7284" spans="1:7" x14ac:dyDescent="0.35">
      <c r="A7284">
        <v>2023</v>
      </c>
      <c r="B7284" t="s">
        <v>12</v>
      </c>
      <c r="C7284" t="str">
        <f t="shared" si="11"/>
        <v>Nærøysund</v>
      </c>
      <c r="D7284" t="s">
        <v>43</v>
      </c>
      <c r="E7284" t="s">
        <v>90</v>
      </c>
      <c r="F7284" s="7" t="s">
        <v>91</v>
      </c>
      <c r="G7284" s="35">
        <v>0</v>
      </c>
    </row>
    <row r="7285" spans="1:7" x14ac:dyDescent="0.35">
      <c r="A7285">
        <v>2023</v>
      </c>
      <c r="B7285" t="s">
        <v>53</v>
      </c>
      <c r="C7285" t="str">
        <f t="shared" si="11"/>
        <v>Rindal</v>
      </c>
      <c r="D7285" t="s">
        <v>100</v>
      </c>
      <c r="E7285" t="s">
        <v>90</v>
      </c>
      <c r="F7285" s="7" t="s">
        <v>91</v>
      </c>
      <c r="G7285" s="35">
        <v>0</v>
      </c>
    </row>
    <row r="7286" spans="1:7" x14ac:dyDescent="0.35">
      <c r="A7286">
        <v>2023</v>
      </c>
      <c r="B7286" t="s">
        <v>15</v>
      </c>
      <c r="C7286" t="str">
        <f>RIGHT(D7286,LEN(D7286)-SEARCH(" ",D7286))</f>
        <v>Trondheim</v>
      </c>
      <c r="D7286" t="s">
        <v>52</v>
      </c>
      <c r="E7286" t="s">
        <v>92</v>
      </c>
      <c r="F7286" s="7" t="s">
        <v>91</v>
      </c>
      <c r="G7286" s="35">
        <v>44</v>
      </c>
    </row>
    <row r="7287" spans="1:7" x14ac:dyDescent="0.35">
      <c r="A7287">
        <v>2023</v>
      </c>
      <c r="B7287" t="s">
        <v>7</v>
      </c>
      <c r="C7287" t="str">
        <f t="shared" ref="C7287:C7323" si="12">RIGHT(D7287,LEN(D7287)-SEARCH(" ",D7287))</f>
        <v>Steinkjer</v>
      </c>
      <c r="D7287" t="s">
        <v>9</v>
      </c>
      <c r="E7287" t="s">
        <v>92</v>
      </c>
      <c r="F7287" s="7" t="s">
        <v>91</v>
      </c>
      <c r="G7287" s="35">
        <v>9387</v>
      </c>
    </row>
    <row r="7288" spans="1:7" x14ac:dyDescent="0.35">
      <c r="A7288">
        <v>2023</v>
      </c>
      <c r="B7288" t="s">
        <v>12</v>
      </c>
      <c r="C7288" t="str">
        <f t="shared" si="12"/>
        <v>Namsos</v>
      </c>
      <c r="D7288" t="s">
        <v>14</v>
      </c>
      <c r="E7288" t="s">
        <v>92</v>
      </c>
      <c r="F7288" s="7" t="s">
        <v>91</v>
      </c>
      <c r="G7288" s="35">
        <v>2060</v>
      </c>
    </row>
    <row r="7289" spans="1:7" x14ac:dyDescent="0.35">
      <c r="A7289">
        <v>2023</v>
      </c>
      <c r="B7289" t="s">
        <v>53</v>
      </c>
      <c r="C7289" t="str">
        <f t="shared" si="12"/>
        <v>Frøya</v>
      </c>
      <c r="D7289" t="s">
        <v>96</v>
      </c>
      <c r="E7289" t="s">
        <v>92</v>
      </c>
      <c r="F7289" s="7" t="s">
        <v>91</v>
      </c>
      <c r="G7289" s="35">
        <v>0</v>
      </c>
    </row>
    <row r="7290" spans="1:7" x14ac:dyDescent="0.35">
      <c r="A7290">
        <v>2023</v>
      </c>
      <c r="B7290" t="s">
        <v>48</v>
      </c>
      <c r="C7290" t="str">
        <f t="shared" si="12"/>
        <v>Osen</v>
      </c>
      <c r="D7290" t="s">
        <v>63</v>
      </c>
      <c r="E7290" t="s">
        <v>92</v>
      </c>
      <c r="F7290" s="7" t="s">
        <v>91</v>
      </c>
      <c r="G7290" s="35">
        <v>0</v>
      </c>
    </row>
    <row r="7291" spans="1:7" x14ac:dyDescent="0.35">
      <c r="A7291">
        <v>2023</v>
      </c>
      <c r="B7291" t="s">
        <v>64</v>
      </c>
      <c r="C7291" t="str">
        <f t="shared" si="12"/>
        <v>Oppdal</v>
      </c>
      <c r="D7291" t="s">
        <v>66</v>
      </c>
      <c r="E7291" t="s">
        <v>92</v>
      </c>
      <c r="F7291" s="7" t="s">
        <v>91</v>
      </c>
      <c r="G7291" s="35">
        <v>0</v>
      </c>
    </row>
    <row r="7292" spans="1:7" x14ac:dyDescent="0.35">
      <c r="A7292">
        <v>2023</v>
      </c>
      <c r="B7292" t="s">
        <v>64</v>
      </c>
      <c r="C7292" t="str">
        <f t="shared" si="12"/>
        <v>Rennebu</v>
      </c>
      <c r="D7292" t="s">
        <v>68</v>
      </c>
      <c r="E7292" t="s">
        <v>92</v>
      </c>
      <c r="F7292" s="7" t="s">
        <v>91</v>
      </c>
      <c r="G7292" s="35">
        <v>3209</v>
      </c>
    </row>
    <row r="7293" spans="1:7" x14ac:dyDescent="0.35">
      <c r="A7293">
        <v>2023</v>
      </c>
      <c r="B7293" t="s">
        <v>64</v>
      </c>
      <c r="C7293" t="str">
        <f t="shared" si="12"/>
        <v>Røros</v>
      </c>
      <c r="D7293" t="s">
        <v>70</v>
      </c>
      <c r="E7293" t="s">
        <v>92</v>
      </c>
      <c r="F7293" s="7" t="s">
        <v>91</v>
      </c>
      <c r="G7293" s="35">
        <v>0</v>
      </c>
    </row>
    <row r="7294" spans="1:7" x14ac:dyDescent="0.35">
      <c r="A7294">
        <v>2023</v>
      </c>
      <c r="B7294" t="s">
        <v>64</v>
      </c>
      <c r="C7294" t="str">
        <f t="shared" si="12"/>
        <v>Holtålen</v>
      </c>
      <c r="D7294" t="s">
        <v>72</v>
      </c>
      <c r="E7294" t="s">
        <v>92</v>
      </c>
      <c r="F7294" s="7" t="s">
        <v>91</v>
      </c>
      <c r="G7294" s="35">
        <v>0</v>
      </c>
    </row>
    <row r="7295" spans="1:7" x14ac:dyDescent="0.35">
      <c r="A7295">
        <v>2023</v>
      </c>
      <c r="B7295" t="s">
        <v>64</v>
      </c>
      <c r="C7295" t="str">
        <f t="shared" si="12"/>
        <v>Midtre-Gauldal</v>
      </c>
      <c r="D7295" t="s">
        <v>74</v>
      </c>
      <c r="E7295" t="s">
        <v>92</v>
      </c>
      <c r="F7295" s="7" t="s">
        <v>91</v>
      </c>
      <c r="G7295" s="35">
        <v>0</v>
      </c>
    </row>
    <row r="7296" spans="1:7" x14ac:dyDescent="0.35">
      <c r="A7296">
        <v>2023</v>
      </c>
      <c r="B7296" t="s">
        <v>64</v>
      </c>
      <c r="C7296" t="str">
        <f t="shared" si="12"/>
        <v>Melhus</v>
      </c>
      <c r="D7296" t="s">
        <v>76</v>
      </c>
      <c r="E7296" t="s">
        <v>92</v>
      </c>
      <c r="F7296" s="7" t="s">
        <v>91</v>
      </c>
      <c r="G7296" s="35">
        <v>0</v>
      </c>
    </row>
    <row r="7297" spans="1:7" x14ac:dyDescent="0.35">
      <c r="A7297">
        <v>2023</v>
      </c>
      <c r="B7297" t="s">
        <v>53</v>
      </c>
      <c r="C7297" t="str">
        <f t="shared" si="12"/>
        <v>Skaun</v>
      </c>
      <c r="D7297" t="s">
        <v>78</v>
      </c>
      <c r="E7297" t="s">
        <v>92</v>
      </c>
      <c r="F7297" s="7" t="s">
        <v>91</v>
      </c>
      <c r="G7297" s="35">
        <v>0</v>
      </c>
    </row>
    <row r="7298" spans="1:7" x14ac:dyDescent="0.35">
      <c r="A7298">
        <v>2023</v>
      </c>
      <c r="B7298" t="s">
        <v>15</v>
      </c>
      <c r="C7298" t="str">
        <f t="shared" si="12"/>
        <v>Malvik</v>
      </c>
      <c r="D7298" t="s">
        <v>80</v>
      </c>
      <c r="E7298" t="s">
        <v>92</v>
      </c>
      <c r="F7298" s="7" t="s">
        <v>91</v>
      </c>
      <c r="G7298" s="35">
        <v>0</v>
      </c>
    </row>
    <row r="7299" spans="1:7" x14ac:dyDescent="0.35">
      <c r="A7299">
        <v>2023</v>
      </c>
      <c r="B7299" t="s">
        <v>15</v>
      </c>
      <c r="C7299" t="str">
        <f t="shared" si="12"/>
        <v>Selbu</v>
      </c>
      <c r="D7299" t="s">
        <v>82</v>
      </c>
      <c r="E7299" t="s">
        <v>92</v>
      </c>
      <c r="F7299" s="7" t="s">
        <v>91</v>
      </c>
      <c r="G7299" s="35">
        <v>0</v>
      </c>
    </row>
    <row r="7300" spans="1:7" x14ac:dyDescent="0.35">
      <c r="A7300">
        <v>2023</v>
      </c>
      <c r="B7300" t="s">
        <v>15</v>
      </c>
      <c r="C7300" t="str">
        <f t="shared" si="12"/>
        <v>Tydal</v>
      </c>
      <c r="D7300" t="s">
        <v>84</v>
      </c>
      <c r="E7300" t="s">
        <v>92</v>
      </c>
      <c r="F7300" s="7" t="s">
        <v>91</v>
      </c>
      <c r="G7300" s="35">
        <v>0</v>
      </c>
    </row>
    <row r="7301" spans="1:7" x14ac:dyDescent="0.35">
      <c r="A7301">
        <v>2023</v>
      </c>
      <c r="B7301" t="s">
        <v>15</v>
      </c>
      <c r="C7301" t="str">
        <f t="shared" si="12"/>
        <v>Meråker</v>
      </c>
      <c r="D7301" t="s">
        <v>17</v>
      </c>
      <c r="E7301" t="s">
        <v>92</v>
      </c>
      <c r="F7301" s="7" t="s">
        <v>91</v>
      </c>
      <c r="G7301" s="35">
        <v>0</v>
      </c>
    </row>
    <row r="7302" spans="1:7" x14ac:dyDescent="0.35">
      <c r="A7302">
        <v>2023</v>
      </c>
      <c r="B7302" t="s">
        <v>15</v>
      </c>
      <c r="C7302" t="str">
        <f t="shared" si="12"/>
        <v>Stjørdal</v>
      </c>
      <c r="D7302" t="s">
        <v>19</v>
      </c>
      <c r="E7302" t="s">
        <v>92</v>
      </c>
      <c r="F7302" s="7" t="s">
        <v>91</v>
      </c>
      <c r="G7302" s="35">
        <v>1400</v>
      </c>
    </row>
    <row r="7303" spans="1:7" x14ac:dyDescent="0.35">
      <c r="A7303">
        <v>2023</v>
      </c>
      <c r="B7303" t="s">
        <v>7</v>
      </c>
      <c r="C7303" t="str">
        <f t="shared" si="12"/>
        <v>Frosta</v>
      </c>
      <c r="D7303" t="s">
        <v>21</v>
      </c>
      <c r="E7303" t="s">
        <v>92</v>
      </c>
      <c r="F7303" s="7" t="s">
        <v>91</v>
      </c>
      <c r="G7303" s="35">
        <v>0</v>
      </c>
    </row>
    <row r="7304" spans="1:7" x14ac:dyDescent="0.35">
      <c r="A7304">
        <v>2023</v>
      </c>
      <c r="B7304" t="s">
        <v>7</v>
      </c>
      <c r="C7304" t="str">
        <f t="shared" si="12"/>
        <v>Levanger</v>
      </c>
      <c r="D7304" t="s">
        <v>23</v>
      </c>
      <c r="E7304" t="s">
        <v>92</v>
      </c>
      <c r="F7304" s="7" t="s">
        <v>91</v>
      </c>
      <c r="G7304" s="35">
        <v>40</v>
      </c>
    </row>
    <row r="7305" spans="1:7" x14ac:dyDescent="0.35">
      <c r="A7305">
        <v>2023</v>
      </c>
      <c r="B7305" t="s">
        <v>7</v>
      </c>
      <c r="C7305" t="str">
        <f t="shared" si="12"/>
        <v>Verdal</v>
      </c>
      <c r="D7305" t="s">
        <v>25</v>
      </c>
      <c r="E7305" t="s">
        <v>92</v>
      </c>
      <c r="F7305" s="7" t="s">
        <v>91</v>
      </c>
      <c r="G7305" s="35">
        <v>6379</v>
      </c>
    </row>
    <row r="7306" spans="1:7" x14ac:dyDescent="0.35">
      <c r="A7306">
        <v>2023</v>
      </c>
      <c r="B7306" t="s">
        <v>7</v>
      </c>
      <c r="C7306" t="str">
        <f t="shared" si="12"/>
        <v>Snåsa</v>
      </c>
      <c r="D7306" t="s">
        <v>27</v>
      </c>
      <c r="E7306" t="s">
        <v>92</v>
      </c>
      <c r="F7306" s="7" t="s">
        <v>91</v>
      </c>
      <c r="G7306" s="35">
        <v>0</v>
      </c>
    </row>
    <row r="7307" spans="1:7" x14ac:dyDescent="0.35">
      <c r="A7307">
        <v>2023</v>
      </c>
      <c r="B7307" t="s">
        <v>12</v>
      </c>
      <c r="C7307" t="str">
        <f t="shared" si="12"/>
        <v>Lierne</v>
      </c>
      <c r="D7307" t="s">
        <v>29</v>
      </c>
      <c r="E7307" t="s">
        <v>92</v>
      </c>
      <c r="F7307" s="7" t="s">
        <v>91</v>
      </c>
      <c r="G7307" s="35">
        <v>0</v>
      </c>
    </row>
    <row r="7308" spans="1:7" x14ac:dyDescent="0.35">
      <c r="A7308">
        <v>2023</v>
      </c>
      <c r="B7308" t="s">
        <v>12</v>
      </c>
      <c r="C7308" t="str">
        <f t="shared" si="12"/>
        <v>Røyrvik</v>
      </c>
      <c r="D7308" t="s">
        <v>31</v>
      </c>
      <c r="E7308" t="s">
        <v>92</v>
      </c>
      <c r="F7308" s="7" t="s">
        <v>91</v>
      </c>
      <c r="G7308" s="35">
        <v>0</v>
      </c>
    </row>
    <row r="7309" spans="1:7" x14ac:dyDescent="0.35">
      <c r="A7309">
        <v>2023</v>
      </c>
      <c r="B7309" t="s">
        <v>12</v>
      </c>
      <c r="C7309" t="str">
        <f t="shared" si="12"/>
        <v>Namsskogan</v>
      </c>
      <c r="D7309" t="s">
        <v>33</v>
      </c>
      <c r="E7309" t="s">
        <v>92</v>
      </c>
      <c r="F7309" s="7" t="s">
        <v>91</v>
      </c>
      <c r="G7309" s="35">
        <v>0</v>
      </c>
    </row>
    <row r="7310" spans="1:7" x14ac:dyDescent="0.35">
      <c r="A7310">
        <v>2023</v>
      </c>
      <c r="B7310" t="s">
        <v>12</v>
      </c>
      <c r="C7310" t="str">
        <f t="shared" si="12"/>
        <v>Grong</v>
      </c>
      <c r="D7310" t="s">
        <v>35</v>
      </c>
      <c r="E7310" t="s">
        <v>92</v>
      </c>
      <c r="F7310" s="7" t="s">
        <v>91</v>
      </c>
      <c r="G7310" s="35">
        <v>0</v>
      </c>
    </row>
    <row r="7311" spans="1:7" x14ac:dyDescent="0.35">
      <c r="A7311">
        <v>2023</v>
      </c>
      <c r="B7311" t="s">
        <v>12</v>
      </c>
      <c r="C7311" t="str">
        <f t="shared" si="12"/>
        <v>Høylandet</v>
      </c>
      <c r="D7311" t="s">
        <v>37</v>
      </c>
      <c r="E7311" t="s">
        <v>92</v>
      </c>
      <c r="F7311" s="7" t="s">
        <v>91</v>
      </c>
      <c r="G7311" s="35">
        <v>600</v>
      </c>
    </row>
    <row r="7312" spans="1:7" x14ac:dyDescent="0.35">
      <c r="A7312">
        <v>2023</v>
      </c>
      <c r="B7312" t="s">
        <v>12</v>
      </c>
      <c r="C7312" t="str">
        <f t="shared" si="12"/>
        <v>Overhalla</v>
      </c>
      <c r="D7312" t="s">
        <v>39</v>
      </c>
      <c r="E7312" t="s">
        <v>92</v>
      </c>
      <c r="F7312" s="7" t="s">
        <v>91</v>
      </c>
      <c r="G7312" s="35">
        <v>1536</v>
      </c>
    </row>
    <row r="7313" spans="1:7" x14ac:dyDescent="0.35">
      <c r="A7313">
        <v>2023</v>
      </c>
      <c r="B7313" t="s">
        <v>12</v>
      </c>
      <c r="C7313" t="str">
        <f t="shared" si="12"/>
        <v>Flatanger</v>
      </c>
      <c r="D7313" t="s">
        <v>41</v>
      </c>
      <c r="E7313" t="s">
        <v>92</v>
      </c>
      <c r="F7313" s="7" t="s">
        <v>91</v>
      </c>
      <c r="G7313" s="35">
        <v>310</v>
      </c>
    </row>
    <row r="7314" spans="1:7" x14ac:dyDescent="0.35">
      <c r="A7314">
        <v>2023</v>
      </c>
      <c r="B7314" t="s">
        <v>12</v>
      </c>
      <c r="C7314" t="str">
        <f t="shared" si="12"/>
        <v>Leka</v>
      </c>
      <c r="D7314" t="s">
        <v>45</v>
      </c>
      <c r="E7314" t="s">
        <v>92</v>
      </c>
      <c r="F7314" s="7" t="s">
        <v>91</v>
      </c>
      <c r="G7314" s="35">
        <v>0</v>
      </c>
    </row>
    <row r="7315" spans="1:7" x14ac:dyDescent="0.35">
      <c r="A7315">
        <v>2023</v>
      </c>
      <c r="B7315" t="s">
        <v>7</v>
      </c>
      <c r="C7315" t="str">
        <f t="shared" si="12"/>
        <v>Inderøy</v>
      </c>
      <c r="D7315" t="s">
        <v>47</v>
      </c>
      <c r="E7315" t="s">
        <v>92</v>
      </c>
      <c r="F7315" s="7" t="s">
        <v>91</v>
      </c>
      <c r="G7315" s="35">
        <v>645</v>
      </c>
    </row>
    <row r="7316" spans="1:7" x14ac:dyDescent="0.35">
      <c r="A7316">
        <v>2023</v>
      </c>
      <c r="B7316" t="s">
        <v>48</v>
      </c>
      <c r="C7316" t="str">
        <f t="shared" si="12"/>
        <v>Indre Fosen</v>
      </c>
      <c r="D7316" t="s">
        <v>50</v>
      </c>
      <c r="E7316" t="s">
        <v>92</v>
      </c>
      <c r="F7316" s="7" t="s">
        <v>91</v>
      </c>
      <c r="G7316" s="35">
        <v>0</v>
      </c>
    </row>
    <row r="7317" spans="1:7" x14ac:dyDescent="0.35">
      <c r="A7317">
        <v>2023</v>
      </c>
      <c r="B7317" t="s">
        <v>53</v>
      </c>
      <c r="C7317" t="str">
        <f t="shared" si="12"/>
        <v>Heim</v>
      </c>
      <c r="D7317" t="s">
        <v>55</v>
      </c>
      <c r="E7317" t="s">
        <v>92</v>
      </c>
      <c r="F7317" s="7" t="s">
        <v>91</v>
      </c>
      <c r="G7317" s="35">
        <v>3985</v>
      </c>
    </row>
    <row r="7318" spans="1:7" x14ac:dyDescent="0.35">
      <c r="A7318">
        <v>2023</v>
      </c>
      <c r="B7318" t="s">
        <v>53</v>
      </c>
      <c r="C7318" t="str">
        <f t="shared" si="12"/>
        <v>Hitra</v>
      </c>
      <c r="D7318" t="s">
        <v>89</v>
      </c>
      <c r="E7318" t="s">
        <v>92</v>
      </c>
      <c r="F7318" s="7" t="s">
        <v>91</v>
      </c>
      <c r="G7318" s="35">
        <v>0</v>
      </c>
    </row>
    <row r="7319" spans="1:7" x14ac:dyDescent="0.35">
      <c r="A7319">
        <v>2023</v>
      </c>
      <c r="B7319" t="s">
        <v>48</v>
      </c>
      <c r="C7319" t="str">
        <f t="shared" si="12"/>
        <v>Ørland</v>
      </c>
      <c r="D7319" t="s">
        <v>57</v>
      </c>
      <c r="E7319" t="s">
        <v>92</v>
      </c>
      <c r="F7319" s="7" t="s">
        <v>91</v>
      </c>
      <c r="G7319" s="35">
        <v>0</v>
      </c>
    </row>
    <row r="7320" spans="1:7" x14ac:dyDescent="0.35">
      <c r="A7320">
        <v>2023</v>
      </c>
      <c r="B7320" t="s">
        <v>48</v>
      </c>
      <c r="C7320" t="str">
        <f t="shared" si="12"/>
        <v>Åfjord</v>
      </c>
      <c r="D7320" t="s">
        <v>61</v>
      </c>
      <c r="E7320" t="s">
        <v>92</v>
      </c>
      <c r="F7320" s="7" t="s">
        <v>91</v>
      </c>
      <c r="G7320" s="35">
        <v>0</v>
      </c>
    </row>
    <row r="7321" spans="1:7" x14ac:dyDescent="0.35">
      <c r="A7321">
        <v>2023</v>
      </c>
      <c r="B7321" t="s">
        <v>53</v>
      </c>
      <c r="C7321" t="str">
        <f t="shared" si="12"/>
        <v>Orkland</v>
      </c>
      <c r="D7321" t="s">
        <v>59</v>
      </c>
      <c r="E7321" t="s">
        <v>92</v>
      </c>
      <c r="F7321" s="7" t="s">
        <v>91</v>
      </c>
      <c r="G7321" s="35">
        <v>573</v>
      </c>
    </row>
    <row r="7322" spans="1:7" x14ac:dyDescent="0.35">
      <c r="A7322">
        <v>2023</v>
      </c>
      <c r="B7322" t="s">
        <v>12</v>
      </c>
      <c r="C7322" t="str">
        <f t="shared" si="12"/>
        <v>Nærøysund</v>
      </c>
      <c r="D7322" t="s">
        <v>43</v>
      </c>
      <c r="E7322" t="s">
        <v>92</v>
      </c>
      <c r="F7322" s="7" t="s">
        <v>91</v>
      </c>
      <c r="G7322" s="35">
        <v>2716</v>
      </c>
    </row>
    <row r="7323" spans="1:7" x14ac:dyDescent="0.35">
      <c r="A7323">
        <v>2023</v>
      </c>
      <c r="B7323" t="s">
        <v>53</v>
      </c>
      <c r="C7323" t="str">
        <f t="shared" si="12"/>
        <v>Rindal</v>
      </c>
      <c r="D7323" t="s">
        <v>100</v>
      </c>
      <c r="E7323" t="s">
        <v>92</v>
      </c>
      <c r="F7323" s="7" t="s">
        <v>91</v>
      </c>
      <c r="G7323" s="35">
        <v>0</v>
      </c>
    </row>
    <row r="7324" spans="1:7" x14ac:dyDescent="0.35">
      <c r="A7324">
        <v>2023</v>
      </c>
      <c r="B7324" t="s">
        <v>15</v>
      </c>
      <c r="C7324" t="str">
        <f>RIGHT(D7324,LEN(D7324)-SEARCH(" ",D7324))</f>
        <v>Trondheim</v>
      </c>
      <c r="D7324" t="s">
        <v>52</v>
      </c>
      <c r="E7324" t="s">
        <v>93</v>
      </c>
      <c r="F7324" t="s">
        <v>94</v>
      </c>
      <c r="G7324" s="35">
        <v>26697</v>
      </c>
    </row>
    <row r="7325" spans="1:7" x14ac:dyDescent="0.35">
      <c r="A7325">
        <v>2023</v>
      </c>
      <c r="B7325" t="s">
        <v>7</v>
      </c>
      <c r="C7325" t="str">
        <f t="shared" ref="C7325:C7361" si="13">RIGHT(D7325,LEN(D7325)-SEARCH(" ",D7325))</f>
        <v>Steinkjer</v>
      </c>
      <c r="D7325" t="s">
        <v>9</v>
      </c>
      <c r="E7325" t="s">
        <v>93</v>
      </c>
      <c r="F7325" t="s">
        <v>94</v>
      </c>
      <c r="G7325" s="35">
        <v>90324</v>
      </c>
    </row>
    <row r="7326" spans="1:7" x14ac:dyDescent="0.35">
      <c r="A7326">
        <v>2023</v>
      </c>
      <c r="B7326" t="s">
        <v>12</v>
      </c>
      <c r="C7326" t="str">
        <f t="shared" si="13"/>
        <v>Namsos</v>
      </c>
      <c r="D7326" t="s">
        <v>14</v>
      </c>
      <c r="E7326" t="s">
        <v>93</v>
      </c>
      <c r="F7326" t="s">
        <v>94</v>
      </c>
      <c r="G7326" s="35">
        <v>40809</v>
      </c>
    </row>
    <row r="7327" spans="1:7" x14ac:dyDescent="0.35">
      <c r="A7327">
        <v>2023</v>
      </c>
      <c r="B7327" t="s">
        <v>53</v>
      </c>
      <c r="C7327" t="str">
        <f t="shared" si="13"/>
        <v>Frøya</v>
      </c>
      <c r="D7327" t="s">
        <v>96</v>
      </c>
      <c r="E7327" t="s">
        <v>93</v>
      </c>
      <c r="F7327" t="s">
        <v>94</v>
      </c>
      <c r="G7327" s="35">
        <v>0</v>
      </c>
    </row>
    <row r="7328" spans="1:7" x14ac:dyDescent="0.35">
      <c r="A7328">
        <v>2023</v>
      </c>
      <c r="B7328" t="s">
        <v>48</v>
      </c>
      <c r="C7328" t="str">
        <f t="shared" si="13"/>
        <v>Osen</v>
      </c>
      <c r="D7328" t="s">
        <v>63</v>
      </c>
      <c r="E7328" t="s">
        <v>93</v>
      </c>
      <c r="F7328" t="s">
        <v>94</v>
      </c>
      <c r="G7328" s="35">
        <v>136</v>
      </c>
    </row>
    <row r="7329" spans="1:7" x14ac:dyDescent="0.35">
      <c r="A7329">
        <v>2023</v>
      </c>
      <c r="B7329" t="s">
        <v>64</v>
      </c>
      <c r="C7329" t="str">
        <f t="shared" si="13"/>
        <v>Oppdal</v>
      </c>
      <c r="D7329" t="s">
        <v>66</v>
      </c>
      <c r="E7329" t="s">
        <v>93</v>
      </c>
      <c r="F7329" t="s">
        <v>94</v>
      </c>
      <c r="G7329" s="35">
        <v>27495</v>
      </c>
    </row>
    <row r="7330" spans="1:7" x14ac:dyDescent="0.35">
      <c r="A7330">
        <v>2023</v>
      </c>
      <c r="B7330" t="s">
        <v>64</v>
      </c>
      <c r="C7330" t="str">
        <f t="shared" si="13"/>
        <v>Rennebu</v>
      </c>
      <c r="D7330" t="s">
        <v>68</v>
      </c>
      <c r="E7330" t="s">
        <v>93</v>
      </c>
      <c r="F7330" t="s">
        <v>94</v>
      </c>
      <c r="G7330" s="35">
        <v>31713</v>
      </c>
    </row>
    <row r="7331" spans="1:7" x14ac:dyDescent="0.35">
      <c r="A7331">
        <v>2023</v>
      </c>
      <c r="B7331" t="s">
        <v>64</v>
      </c>
      <c r="C7331" t="str">
        <f t="shared" si="13"/>
        <v>Røros</v>
      </c>
      <c r="D7331" t="s">
        <v>70</v>
      </c>
      <c r="E7331" t="s">
        <v>93</v>
      </c>
      <c r="F7331" t="s">
        <v>94</v>
      </c>
      <c r="G7331" s="35">
        <v>2250</v>
      </c>
    </row>
    <row r="7332" spans="1:7" x14ac:dyDescent="0.35">
      <c r="A7332">
        <v>2023</v>
      </c>
      <c r="B7332" t="s">
        <v>64</v>
      </c>
      <c r="C7332" t="str">
        <f t="shared" si="13"/>
        <v>Holtålen</v>
      </c>
      <c r="D7332" t="s">
        <v>72</v>
      </c>
      <c r="E7332" t="s">
        <v>93</v>
      </c>
      <c r="F7332" t="s">
        <v>94</v>
      </c>
      <c r="G7332" s="35">
        <v>9595</v>
      </c>
    </row>
    <row r="7333" spans="1:7" x14ac:dyDescent="0.35">
      <c r="A7333">
        <v>2023</v>
      </c>
      <c r="B7333" t="s">
        <v>64</v>
      </c>
      <c r="C7333" t="str">
        <f t="shared" si="13"/>
        <v>Midtre-Gauldal</v>
      </c>
      <c r="D7333" t="s">
        <v>74</v>
      </c>
      <c r="E7333" t="s">
        <v>93</v>
      </c>
      <c r="F7333" t="s">
        <v>94</v>
      </c>
      <c r="G7333" s="35">
        <v>34946</v>
      </c>
    </row>
    <row r="7334" spans="1:7" x14ac:dyDescent="0.35">
      <c r="A7334">
        <v>2023</v>
      </c>
      <c r="B7334" t="s">
        <v>64</v>
      </c>
      <c r="C7334" t="str">
        <f t="shared" si="13"/>
        <v>Melhus</v>
      </c>
      <c r="D7334" t="s">
        <v>76</v>
      </c>
      <c r="E7334" t="s">
        <v>93</v>
      </c>
      <c r="F7334" t="s">
        <v>94</v>
      </c>
      <c r="G7334" s="35">
        <v>46272</v>
      </c>
    </row>
    <row r="7335" spans="1:7" x14ac:dyDescent="0.35">
      <c r="A7335">
        <v>2023</v>
      </c>
      <c r="B7335" t="s">
        <v>53</v>
      </c>
      <c r="C7335" t="str">
        <f t="shared" si="13"/>
        <v>Skaun</v>
      </c>
      <c r="D7335" t="s">
        <v>78</v>
      </c>
      <c r="E7335" t="s">
        <v>93</v>
      </c>
      <c r="F7335" t="s">
        <v>94</v>
      </c>
      <c r="G7335" s="35">
        <v>24328</v>
      </c>
    </row>
    <row r="7336" spans="1:7" x14ac:dyDescent="0.35">
      <c r="A7336">
        <v>2023</v>
      </c>
      <c r="B7336" t="s">
        <v>15</v>
      </c>
      <c r="C7336" t="str">
        <f t="shared" si="13"/>
        <v>Malvik</v>
      </c>
      <c r="D7336" t="s">
        <v>80</v>
      </c>
      <c r="E7336" t="s">
        <v>93</v>
      </c>
      <c r="F7336" t="s">
        <v>94</v>
      </c>
      <c r="G7336" s="35">
        <v>8940</v>
      </c>
    </row>
    <row r="7337" spans="1:7" x14ac:dyDescent="0.35">
      <c r="A7337">
        <v>2023</v>
      </c>
      <c r="B7337" t="s">
        <v>15</v>
      </c>
      <c r="C7337" t="str">
        <f t="shared" si="13"/>
        <v>Selbu</v>
      </c>
      <c r="D7337" t="s">
        <v>82</v>
      </c>
      <c r="E7337" t="s">
        <v>93</v>
      </c>
      <c r="F7337" t="s">
        <v>94</v>
      </c>
      <c r="G7337" s="35">
        <v>36994</v>
      </c>
    </row>
    <row r="7338" spans="1:7" x14ac:dyDescent="0.35">
      <c r="A7338">
        <v>2023</v>
      </c>
      <c r="B7338" t="s">
        <v>15</v>
      </c>
      <c r="C7338" t="str">
        <f t="shared" si="13"/>
        <v>Tydal</v>
      </c>
      <c r="D7338" t="s">
        <v>84</v>
      </c>
      <c r="E7338" t="s">
        <v>93</v>
      </c>
      <c r="F7338" t="s">
        <v>94</v>
      </c>
      <c r="G7338" s="35">
        <v>5824</v>
      </c>
    </row>
    <row r="7339" spans="1:7" x14ac:dyDescent="0.35">
      <c r="A7339">
        <v>2023</v>
      </c>
      <c r="B7339" t="s">
        <v>15</v>
      </c>
      <c r="C7339" t="str">
        <f t="shared" si="13"/>
        <v>Meråker</v>
      </c>
      <c r="D7339" t="s">
        <v>17</v>
      </c>
      <c r="E7339" t="s">
        <v>93</v>
      </c>
      <c r="F7339" t="s">
        <v>94</v>
      </c>
      <c r="G7339" s="35">
        <v>10625</v>
      </c>
    </row>
    <row r="7340" spans="1:7" x14ac:dyDescent="0.35">
      <c r="A7340">
        <v>2023</v>
      </c>
      <c r="B7340" t="s">
        <v>15</v>
      </c>
      <c r="C7340" t="str">
        <f t="shared" si="13"/>
        <v>Stjørdal</v>
      </c>
      <c r="D7340" t="s">
        <v>19</v>
      </c>
      <c r="E7340" t="s">
        <v>93</v>
      </c>
      <c r="F7340" t="s">
        <v>94</v>
      </c>
      <c r="G7340" s="35">
        <v>34460</v>
      </c>
    </row>
    <row r="7341" spans="1:7" x14ac:dyDescent="0.35">
      <c r="A7341">
        <v>2023</v>
      </c>
      <c r="B7341" t="s">
        <v>7</v>
      </c>
      <c r="C7341" t="str">
        <f t="shared" si="13"/>
        <v>Frosta</v>
      </c>
      <c r="D7341" t="s">
        <v>21</v>
      </c>
      <c r="E7341" t="s">
        <v>93</v>
      </c>
      <c r="F7341" t="s">
        <v>94</v>
      </c>
      <c r="G7341" s="35">
        <v>21</v>
      </c>
    </row>
    <row r="7342" spans="1:7" x14ac:dyDescent="0.35">
      <c r="A7342">
        <v>2023</v>
      </c>
      <c r="B7342" t="s">
        <v>7</v>
      </c>
      <c r="C7342" t="str">
        <f t="shared" si="13"/>
        <v>Levanger</v>
      </c>
      <c r="D7342" t="s">
        <v>23</v>
      </c>
      <c r="E7342" t="s">
        <v>93</v>
      </c>
      <c r="F7342" t="s">
        <v>94</v>
      </c>
      <c r="G7342" s="35">
        <v>17556</v>
      </c>
    </row>
    <row r="7343" spans="1:7" x14ac:dyDescent="0.35">
      <c r="A7343">
        <v>2023</v>
      </c>
      <c r="B7343" t="s">
        <v>7</v>
      </c>
      <c r="C7343" t="str">
        <f t="shared" si="13"/>
        <v>Verdal</v>
      </c>
      <c r="D7343" t="s">
        <v>25</v>
      </c>
      <c r="E7343" t="s">
        <v>93</v>
      </c>
      <c r="F7343" t="s">
        <v>94</v>
      </c>
      <c r="G7343" s="35">
        <v>20727</v>
      </c>
    </row>
    <row r="7344" spans="1:7" x14ac:dyDescent="0.35">
      <c r="A7344">
        <v>2023</v>
      </c>
      <c r="B7344" t="s">
        <v>7</v>
      </c>
      <c r="C7344" t="str">
        <f t="shared" si="13"/>
        <v>Snåsa</v>
      </c>
      <c r="D7344" t="s">
        <v>27</v>
      </c>
      <c r="E7344" t="s">
        <v>93</v>
      </c>
      <c r="F7344" t="s">
        <v>94</v>
      </c>
      <c r="G7344" s="35">
        <v>53827</v>
      </c>
    </row>
    <row r="7345" spans="1:7" x14ac:dyDescent="0.35">
      <c r="A7345">
        <v>2023</v>
      </c>
      <c r="B7345" t="s">
        <v>12</v>
      </c>
      <c r="C7345" t="str">
        <f t="shared" si="13"/>
        <v>Lierne</v>
      </c>
      <c r="D7345" t="s">
        <v>29</v>
      </c>
      <c r="E7345" t="s">
        <v>93</v>
      </c>
      <c r="F7345" t="s">
        <v>94</v>
      </c>
      <c r="G7345" s="35">
        <v>28597</v>
      </c>
    </row>
    <row r="7346" spans="1:7" x14ac:dyDescent="0.35">
      <c r="A7346">
        <v>2023</v>
      </c>
      <c r="B7346" t="s">
        <v>12</v>
      </c>
      <c r="C7346" t="str">
        <f t="shared" si="13"/>
        <v>Røyrvik</v>
      </c>
      <c r="D7346" t="s">
        <v>31</v>
      </c>
      <c r="E7346" t="s">
        <v>93</v>
      </c>
      <c r="F7346" t="s">
        <v>94</v>
      </c>
      <c r="G7346" s="35">
        <v>3576</v>
      </c>
    </row>
    <row r="7347" spans="1:7" x14ac:dyDescent="0.35">
      <c r="A7347">
        <v>2023</v>
      </c>
      <c r="B7347" t="s">
        <v>12</v>
      </c>
      <c r="C7347" t="str">
        <f t="shared" si="13"/>
        <v>Namsskogan</v>
      </c>
      <c r="D7347" t="s">
        <v>33</v>
      </c>
      <c r="E7347" t="s">
        <v>93</v>
      </c>
      <c r="F7347" t="s">
        <v>94</v>
      </c>
      <c r="G7347" s="35">
        <v>12363</v>
      </c>
    </row>
    <row r="7348" spans="1:7" x14ac:dyDescent="0.35">
      <c r="A7348">
        <v>2023</v>
      </c>
      <c r="B7348" t="s">
        <v>12</v>
      </c>
      <c r="C7348" t="str">
        <f t="shared" si="13"/>
        <v>Grong</v>
      </c>
      <c r="D7348" t="s">
        <v>35</v>
      </c>
      <c r="E7348" t="s">
        <v>93</v>
      </c>
      <c r="F7348" t="s">
        <v>94</v>
      </c>
      <c r="G7348" s="35">
        <v>18034</v>
      </c>
    </row>
    <row r="7349" spans="1:7" x14ac:dyDescent="0.35">
      <c r="A7349">
        <v>2023</v>
      </c>
      <c r="B7349" t="s">
        <v>12</v>
      </c>
      <c r="C7349" t="str">
        <f t="shared" si="13"/>
        <v>Høylandet</v>
      </c>
      <c r="D7349" t="s">
        <v>37</v>
      </c>
      <c r="E7349" t="s">
        <v>93</v>
      </c>
      <c r="F7349" t="s">
        <v>94</v>
      </c>
      <c r="G7349" s="35">
        <v>8962</v>
      </c>
    </row>
    <row r="7350" spans="1:7" x14ac:dyDescent="0.35">
      <c r="A7350">
        <v>2023</v>
      </c>
      <c r="B7350" t="s">
        <v>12</v>
      </c>
      <c r="C7350" t="str">
        <f t="shared" si="13"/>
        <v>Overhalla</v>
      </c>
      <c r="D7350" t="s">
        <v>39</v>
      </c>
      <c r="E7350" t="s">
        <v>93</v>
      </c>
      <c r="F7350" t="s">
        <v>94</v>
      </c>
      <c r="G7350" s="35">
        <v>22188</v>
      </c>
    </row>
    <row r="7351" spans="1:7" x14ac:dyDescent="0.35">
      <c r="A7351">
        <v>2023</v>
      </c>
      <c r="B7351" t="s">
        <v>12</v>
      </c>
      <c r="C7351" t="str">
        <f t="shared" si="13"/>
        <v>Flatanger</v>
      </c>
      <c r="D7351" t="s">
        <v>41</v>
      </c>
      <c r="E7351" t="s">
        <v>93</v>
      </c>
      <c r="F7351" t="s">
        <v>94</v>
      </c>
      <c r="G7351" s="35">
        <v>0</v>
      </c>
    </row>
    <row r="7352" spans="1:7" x14ac:dyDescent="0.35">
      <c r="A7352">
        <v>2023</v>
      </c>
      <c r="B7352" t="s">
        <v>12</v>
      </c>
      <c r="C7352" t="str">
        <f t="shared" si="13"/>
        <v>Leka</v>
      </c>
      <c r="D7352" t="s">
        <v>45</v>
      </c>
      <c r="E7352" t="s">
        <v>93</v>
      </c>
      <c r="F7352" t="s">
        <v>94</v>
      </c>
      <c r="G7352" s="35">
        <v>15</v>
      </c>
    </row>
    <row r="7353" spans="1:7" x14ac:dyDescent="0.35">
      <c r="A7353">
        <v>2023</v>
      </c>
      <c r="B7353" t="s">
        <v>7</v>
      </c>
      <c r="C7353" t="str">
        <f t="shared" si="13"/>
        <v>Inderøy</v>
      </c>
      <c r="D7353" t="s">
        <v>47</v>
      </c>
      <c r="E7353" t="s">
        <v>93</v>
      </c>
      <c r="F7353" t="s">
        <v>94</v>
      </c>
      <c r="G7353" s="35">
        <v>15326</v>
      </c>
    </row>
    <row r="7354" spans="1:7" x14ac:dyDescent="0.35">
      <c r="A7354">
        <v>2023</v>
      </c>
      <c r="B7354" t="s">
        <v>48</v>
      </c>
      <c r="C7354" t="str">
        <f t="shared" si="13"/>
        <v>Indre Fosen</v>
      </c>
      <c r="D7354" t="s">
        <v>50</v>
      </c>
      <c r="E7354" t="s">
        <v>93</v>
      </c>
      <c r="F7354" t="s">
        <v>94</v>
      </c>
      <c r="G7354" s="35">
        <v>10105</v>
      </c>
    </row>
    <row r="7355" spans="1:7" x14ac:dyDescent="0.35">
      <c r="A7355">
        <v>2023</v>
      </c>
      <c r="B7355" t="s">
        <v>53</v>
      </c>
      <c r="C7355" t="str">
        <f t="shared" si="13"/>
        <v>Heim</v>
      </c>
      <c r="D7355" t="s">
        <v>55</v>
      </c>
      <c r="E7355" t="s">
        <v>93</v>
      </c>
      <c r="F7355" t="s">
        <v>94</v>
      </c>
      <c r="G7355" s="35">
        <v>24559</v>
      </c>
    </row>
    <row r="7356" spans="1:7" x14ac:dyDescent="0.35">
      <c r="A7356">
        <v>2023</v>
      </c>
      <c r="B7356" t="s">
        <v>53</v>
      </c>
      <c r="C7356" t="str">
        <f t="shared" si="13"/>
        <v>Hitra</v>
      </c>
      <c r="D7356" t="s">
        <v>89</v>
      </c>
      <c r="E7356" t="s">
        <v>93</v>
      </c>
      <c r="F7356" t="s">
        <v>94</v>
      </c>
      <c r="G7356" s="35">
        <v>54</v>
      </c>
    </row>
    <row r="7357" spans="1:7" x14ac:dyDescent="0.35">
      <c r="A7357">
        <v>2023</v>
      </c>
      <c r="B7357" t="s">
        <v>48</v>
      </c>
      <c r="C7357" t="str">
        <f t="shared" si="13"/>
        <v>Ørland</v>
      </c>
      <c r="D7357" t="s">
        <v>57</v>
      </c>
      <c r="E7357" t="s">
        <v>93</v>
      </c>
      <c r="F7357" t="s">
        <v>94</v>
      </c>
      <c r="G7357" s="35">
        <v>1242</v>
      </c>
    </row>
    <row r="7358" spans="1:7" x14ac:dyDescent="0.35">
      <c r="A7358">
        <v>2023</v>
      </c>
      <c r="B7358" t="s">
        <v>48</v>
      </c>
      <c r="C7358" t="str">
        <f t="shared" si="13"/>
        <v>Åfjord</v>
      </c>
      <c r="D7358" t="s">
        <v>61</v>
      </c>
      <c r="E7358" t="s">
        <v>93</v>
      </c>
      <c r="F7358" t="s">
        <v>94</v>
      </c>
      <c r="G7358" s="35">
        <v>16118</v>
      </c>
    </row>
    <row r="7359" spans="1:7" x14ac:dyDescent="0.35">
      <c r="A7359">
        <v>2023</v>
      </c>
      <c r="B7359" t="s">
        <v>53</v>
      </c>
      <c r="C7359" t="str">
        <f t="shared" si="13"/>
        <v>Orkland</v>
      </c>
      <c r="D7359" t="s">
        <v>59</v>
      </c>
      <c r="E7359" t="s">
        <v>93</v>
      </c>
      <c r="F7359" t="s">
        <v>94</v>
      </c>
      <c r="G7359" s="35">
        <v>99540</v>
      </c>
    </row>
    <row r="7360" spans="1:7" x14ac:dyDescent="0.35">
      <c r="A7360">
        <v>2023</v>
      </c>
      <c r="B7360" t="s">
        <v>12</v>
      </c>
      <c r="C7360" t="str">
        <f t="shared" si="13"/>
        <v>Nærøysund</v>
      </c>
      <c r="D7360" t="s">
        <v>43</v>
      </c>
      <c r="E7360" t="s">
        <v>93</v>
      </c>
      <c r="F7360" t="s">
        <v>94</v>
      </c>
      <c r="G7360" s="35">
        <v>1547</v>
      </c>
    </row>
    <row r="7361" spans="1:7" x14ac:dyDescent="0.35">
      <c r="A7361">
        <v>2023</v>
      </c>
      <c r="B7361" t="s">
        <v>53</v>
      </c>
      <c r="C7361" t="str">
        <f t="shared" si="13"/>
        <v>Rindal</v>
      </c>
      <c r="D7361" t="s">
        <v>100</v>
      </c>
      <c r="E7361" t="s">
        <v>93</v>
      </c>
      <c r="F7361" t="s">
        <v>94</v>
      </c>
      <c r="G7361" s="35">
        <v>14692</v>
      </c>
    </row>
    <row r="7362" spans="1:7" x14ac:dyDescent="0.35">
      <c r="A7362">
        <v>2024</v>
      </c>
      <c r="B7362" t="s">
        <v>15</v>
      </c>
      <c r="C7362" t="str">
        <f>RIGHT(D7362,LEN(D7362)-SEARCH(" ",D7362))</f>
        <v>Trondheim</v>
      </c>
      <c r="D7362" t="s">
        <v>52</v>
      </c>
      <c r="E7362" t="s">
        <v>10</v>
      </c>
      <c r="F7362" s="6" t="s">
        <v>11</v>
      </c>
      <c r="G7362" s="35">
        <v>619</v>
      </c>
    </row>
    <row r="7363" spans="1:7" x14ac:dyDescent="0.35">
      <c r="A7363">
        <v>2024</v>
      </c>
      <c r="B7363" t="s">
        <v>7</v>
      </c>
      <c r="C7363" t="str">
        <f t="shared" ref="C7363:C7399" si="14">RIGHT(D7363,LEN(D7363)-SEARCH(" ",D7363))</f>
        <v>Steinkjer</v>
      </c>
      <c r="D7363" t="s">
        <v>9</v>
      </c>
      <c r="E7363" t="s">
        <v>10</v>
      </c>
      <c r="F7363" s="6" t="s">
        <v>11</v>
      </c>
      <c r="G7363" s="35">
        <v>2090</v>
      </c>
    </row>
    <row r="7364" spans="1:7" x14ac:dyDescent="0.35">
      <c r="A7364">
        <v>2024</v>
      </c>
      <c r="B7364" t="s">
        <v>12</v>
      </c>
      <c r="C7364" t="str">
        <f t="shared" si="14"/>
        <v>Namsos</v>
      </c>
      <c r="D7364" t="s">
        <v>14</v>
      </c>
      <c r="E7364" t="s">
        <v>10</v>
      </c>
      <c r="F7364" s="6" t="s">
        <v>11</v>
      </c>
      <c r="G7364" s="35">
        <v>268</v>
      </c>
    </row>
    <row r="7365" spans="1:7" x14ac:dyDescent="0.35">
      <c r="A7365">
        <v>2024</v>
      </c>
      <c r="B7365" t="s">
        <v>53</v>
      </c>
      <c r="C7365" t="str">
        <f t="shared" si="14"/>
        <v>Frøya</v>
      </c>
      <c r="D7365" t="s">
        <v>96</v>
      </c>
      <c r="E7365" t="s">
        <v>10</v>
      </c>
      <c r="F7365" s="6" t="s">
        <v>11</v>
      </c>
      <c r="G7365" s="35">
        <v>0</v>
      </c>
    </row>
    <row r="7366" spans="1:7" x14ac:dyDescent="0.35">
      <c r="A7366">
        <v>2024</v>
      </c>
      <c r="B7366" t="s">
        <v>48</v>
      </c>
      <c r="C7366" t="str">
        <f t="shared" si="14"/>
        <v>Osen</v>
      </c>
      <c r="D7366" t="s">
        <v>63</v>
      </c>
      <c r="E7366" t="s">
        <v>10</v>
      </c>
      <c r="F7366" s="6" t="s">
        <v>11</v>
      </c>
      <c r="G7366" s="35">
        <v>0</v>
      </c>
    </row>
    <row r="7367" spans="1:7" x14ac:dyDescent="0.35">
      <c r="A7367">
        <v>2024</v>
      </c>
      <c r="B7367" t="s">
        <v>64</v>
      </c>
      <c r="C7367" t="str">
        <f t="shared" si="14"/>
        <v>Oppdal</v>
      </c>
      <c r="D7367" t="s">
        <v>66</v>
      </c>
      <c r="E7367" t="s">
        <v>10</v>
      </c>
      <c r="F7367" s="6" t="s">
        <v>11</v>
      </c>
      <c r="G7367" s="35">
        <v>0</v>
      </c>
    </row>
    <row r="7368" spans="1:7" x14ac:dyDescent="0.35">
      <c r="A7368">
        <v>2024</v>
      </c>
      <c r="B7368" t="s">
        <v>64</v>
      </c>
      <c r="C7368" t="str">
        <f t="shared" si="14"/>
        <v>Rennebu</v>
      </c>
      <c r="D7368" t="s">
        <v>68</v>
      </c>
      <c r="E7368" t="s">
        <v>10</v>
      </c>
      <c r="F7368" s="6" t="s">
        <v>11</v>
      </c>
      <c r="G7368" s="35">
        <v>49</v>
      </c>
    </row>
    <row r="7369" spans="1:7" x14ac:dyDescent="0.35">
      <c r="A7369">
        <v>2024</v>
      </c>
      <c r="B7369" t="s">
        <v>64</v>
      </c>
      <c r="C7369" t="str">
        <f t="shared" si="14"/>
        <v>Røros</v>
      </c>
      <c r="D7369" t="s">
        <v>70</v>
      </c>
      <c r="E7369" t="s">
        <v>10</v>
      </c>
      <c r="F7369" s="6" t="s">
        <v>11</v>
      </c>
      <c r="G7369" s="35">
        <v>0</v>
      </c>
    </row>
    <row r="7370" spans="1:7" x14ac:dyDescent="0.35">
      <c r="A7370">
        <v>2024</v>
      </c>
      <c r="B7370" t="s">
        <v>64</v>
      </c>
      <c r="C7370" t="str">
        <f t="shared" si="14"/>
        <v>Holtålen</v>
      </c>
      <c r="D7370" t="s">
        <v>72</v>
      </c>
      <c r="E7370" t="s">
        <v>10</v>
      </c>
      <c r="F7370" s="6" t="s">
        <v>11</v>
      </c>
      <c r="G7370" s="35">
        <v>36</v>
      </c>
    </row>
    <row r="7371" spans="1:7" x14ac:dyDescent="0.35">
      <c r="A7371">
        <v>2024</v>
      </c>
      <c r="B7371" t="s">
        <v>64</v>
      </c>
      <c r="C7371" t="str">
        <f t="shared" si="14"/>
        <v>Midtre-Gauldal</v>
      </c>
      <c r="D7371" t="s">
        <v>74</v>
      </c>
      <c r="E7371" t="s">
        <v>10</v>
      </c>
      <c r="F7371" s="6" t="s">
        <v>11</v>
      </c>
      <c r="G7371" s="35">
        <v>503</v>
      </c>
    </row>
    <row r="7372" spans="1:7" x14ac:dyDescent="0.35">
      <c r="A7372">
        <v>2024</v>
      </c>
      <c r="B7372" t="s">
        <v>64</v>
      </c>
      <c r="C7372" t="str">
        <f t="shared" si="14"/>
        <v>Melhus</v>
      </c>
      <c r="D7372" t="s">
        <v>76</v>
      </c>
      <c r="E7372" t="s">
        <v>10</v>
      </c>
      <c r="F7372" s="6" t="s">
        <v>11</v>
      </c>
      <c r="G7372" s="35">
        <v>898</v>
      </c>
    </row>
    <row r="7373" spans="1:7" x14ac:dyDescent="0.35">
      <c r="A7373">
        <v>2024</v>
      </c>
      <c r="B7373" t="s">
        <v>53</v>
      </c>
      <c r="C7373" t="str">
        <f t="shared" si="14"/>
        <v>Skaun</v>
      </c>
      <c r="D7373" t="s">
        <v>78</v>
      </c>
      <c r="E7373" t="s">
        <v>10</v>
      </c>
      <c r="F7373" s="6" t="s">
        <v>11</v>
      </c>
      <c r="G7373" s="35">
        <v>300</v>
      </c>
    </row>
    <row r="7374" spans="1:7" x14ac:dyDescent="0.35">
      <c r="A7374">
        <v>2024</v>
      </c>
      <c r="B7374" t="s">
        <v>15</v>
      </c>
      <c r="C7374" t="str">
        <f t="shared" si="14"/>
        <v>Malvik</v>
      </c>
      <c r="D7374" t="s">
        <v>80</v>
      </c>
      <c r="E7374" t="s">
        <v>10</v>
      </c>
      <c r="F7374" s="6" t="s">
        <v>11</v>
      </c>
      <c r="G7374" s="35">
        <v>688</v>
      </c>
    </row>
    <row r="7375" spans="1:7" x14ac:dyDescent="0.35">
      <c r="A7375">
        <v>2024</v>
      </c>
      <c r="B7375" t="s">
        <v>15</v>
      </c>
      <c r="C7375" t="str">
        <f t="shared" si="14"/>
        <v>Selbu</v>
      </c>
      <c r="D7375" t="s">
        <v>82</v>
      </c>
      <c r="E7375" t="s">
        <v>10</v>
      </c>
      <c r="F7375" s="6" t="s">
        <v>11</v>
      </c>
      <c r="G7375" s="35">
        <v>1041</v>
      </c>
    </row>
    <row r="7376" spans="1:7" x14ac:dyDescent="0.35">
      <c r="A7376">
        <v>2024</v>
      </c>
      <c r="B7376" t="s">
        <v>15</v>
      </c>
      <c r="C7376" t="str">
        <f t="shared" si="14"/>
        <v>Tydal</v>
      </c>
      <c r="D7376" t="s">
        <v>84</v>
      </c>
      <c r="E7376" t="s">
        <v>10</v>
      </c>
      <c r="F7376" s="6" t="s">
        <v>11</v>
      </c>
      <c r="G7376" s="35">
        <v>399</v>
      </c>
    </row>
    <row r="7377" spans="1:7" x14ac:dyDescent="0.35">
      <c r="A7377">
        <v>2024</v>
      </c>
      <c r="B7377" t="s">
        <v>15</v>
      </c>
      <c r="C7377" t="str">
        <f t="shared" si="14"/>
        <v>Meråker</v>
      </c>
      <c r="D7377" t="s">
        <v>17</v>
      </c>
      <c r="E7377" t="s">
        <v>10</v>
      </c>
      <c r="F7377" s="6" t="s">
        <v>11</v>
      </c>
      <c r="G7377" s="35">
        <v>759</v>
      </c>
    </row>
    <row r="7378" spans="1:7" x14ac:dyDescent="0.35">
      <c r="A7378">
        <v>2024</v>
      </c>
      <c r="B7378" t="s">
        <v>15</v>
      </c>
      <c r="C7378" t="str">
        <f t="shared" si="14"/>
        <v>Stjørdal</v>
      </c>
      <c r="D7378" t="s">
        <v>19</v>
      </c>
      <c r="E7378" t="s">
        <v>10</v>
      </c>
      <c r="F7378" s="6" t="s">
        <v>11</v>
      </c>
      <c r="G7378" s="35">
        <v>1937</v>
      </c>
    </row>
    <row r="7379" spans="1:7" x14ac:dyDescent="0.35">
      <c r="A7379">
        <v>2024</v>
      </c>
      <c r="B7379" t="s">
        <v>7</v>
      </c>
      <c r="C7379" t="str">
        <f t="shared" si="14"/>
        <v>Frosta</v>
      </c>
      <c r="D7379" t="s">
        <v>21</v>
      </c>
      <c r="E7379" t="s">
        <v>10</v>
      </c>
      <c r="F7379" s="6" t="s">
        <v>11</v>
      </c>
      <c r="G7379" s="35">
        <v>487</v>
      </c>
    </row>
    <row r="7380" spans="1:7" x14ac:dyDescent="0.35">
      <c r="A7380">
        <v>2024</v>
      </c>
      <c r="B7380" t="s">
        <v>7</v>
      </c>
      <c r="C7380" t="str">
        <f t="shared" si="14"/>
        <v>Levanger</v>
      </c>
      <c r="D7380" t="s">
        <v>23</v>
      </c>
      <c r="E7380" t="s">
        <v>10</v>
      </c>
      <c r="F7380" s="6" t="s">
        <v>11</v>
      </c>
      <c r="G7380" s="35">
        <v>1169</v>
      </c>
    </row>
    <row r="7381" spans="1:7" x14ac:dyDescent="0.35">
      <c r="A7381">
        <v>2024</v>
      </c>
      <c r="B7381" t="s">
        <v>7</v>
      </c>
      <c r="C7381" t="str">
        <f t="shared" si="14"/>
        <v>Verdal</v>
      </c>
      <c r="D7381" t="s">
        <v>25</v>
      </c>
      <c r="E7381" t="s">
        <v>10</v>
      </c>
      <c r="F7381" s="6" t="s">
        <v>11</v>
      </c>
      <c r="G7381" s="35">
        <v>6708</v>
      </c>
    </row>
    <row r="7382" spans="1:7" x14ac:dyDescent="0.35">
      <c r="A7382">
        <v>2024</v>
      </c>
      <c r="B7382" t="s">
        <v>7</v>
      </c>
      <c r="C7382" t="str">
        <f t="shared" si="14"/>
        <v>Snåsa</v>
      </c>
      <c r="D7382" t="s">
        <v>27</v>
      </c>
      <c r="E7382" t="s">
        <v>10</v>
      </c>
      <c r="F7382" s="6" t="s">
        <v>11</v>
      </c>
      <c r="G7382" s="35">
        <v>1194</v>
      </c>
    </row>
    <row r="7383" spans="1:7" x14ac:dyDescent="0.35">
      <c r="A7383">
        <v>2024</v>
      </c>
      <c r="B7383" t="s">
        <v>12</v>
      </c>
      <c r="C7383" t="str">
        <f t="shared" si="14"/>
        <v>Lierne</v>
      </c>
      <c r="D7383" t="s">
        <v>29</v>
      </c>
      <c r="E7383" t="s">
        <v>10</v>
      </c>
      <c r="F7383" s="6" t="s">
        <v>11</v>
      </c>
      <c r="G7383" s="35">
        <v>275</v>
      </c>
    </row>
    <row r="7384" spans="1:7" x14ac:dyDescent="0.35">
      <c r="A7384">
        <v>2024</v>
      </c>
      <c r="B7384" t="s">
        <v>12</v>
      </c>
      <c r="C7384" t="str">
        <f t="shared" si="14"/>
        <v>Røyrvik</v>
      </c>
      <c r="D7384" t="s">
        <v>31</v>
      </c>
      <c r="E7384" t="s">
        <v>10</v>
      </c>
      <c r="F7384" s="6" t="s">
        <v>11</v>
      </c>
      <c r="G7384" s="35">
        <v>92</v>
      </c>
    </row>
    <row r="7385" spans="1:7" x14ac:dyDescent="0.35">
      <c r="A7385">
        <v>2024</v>
      </c>
      <c r="B7385" t="s">
        <v>12</v>
      </c>
      <c r="C7385" t="str">
        <f t="shared" si="14"/>
        <v>Namsskogan</v>
      </c>
      <c r="D7385" t="s">
        <v>33</v>
      </c>
      <c r="E7385" t="s">
        <v>10</v>
      </c>
      <c r="F7385" s="6" t="s">
        <v>11</v>
      </c>
      <c r="G7385" s="35">
        <v>1627</v>
      </c>
    </row>
    <row r="7386" spans="1:7" x14ac:dyDescent="0.35">
      <c r="A7386">
        <v>2024</v>
      </c>
      <c r="B7386" t="s">
        <v>12</v>
      </c>
      <c r="C7386" t="str">
        <f t="shared" si="14"/>
        <v>Grong</v>
      </c>
      <c r="D7386" t="s">
        <v>35</v>
      </c>
      <c r="E7386" t="s">
        <v>10</v>
      </c>
      <c r="F7386" s="6" t="s">
        <v>11</v>
      </c>
      <c r="G7386" s="35">
        <v>1875</v>
      </c>
    </row>
    <row r="7387" spans="1:7" x14ac:dyDescent="0.35">
      <c r="A7387">
        <v>2024</v>
      </c>
      <c r="B7387" t="s">
        <v>12</v>
      </c>
      <c r="C7387" t="str">
        <f t="shared" si="14"/>
        <v>Høylandet</v>
      </c>
      <c r="D7387" t="s">
        <v>37</v>
      </c>
      <c r="E7387" t="s">
        <v>10</v>
      </c>
      <c r="F7387" s="6" t="s">
        <v>11</v>
      </c>
      <c r="G7387" s="35">
        <v>544</v>
      </c>
    </row>
    <row r="7388" spans="1:7" x14ac:dyDescent="0.35">
      <c r="A7388">
        <v>2024</v>
      </c>
      <c r="B7388" t="s">
        <v>12</v>
      </c>
      <c r="C7388" t="str">
        <f t="shared" si="14"/>
        <v>Overhalla</v>
      </c>
      <c r="D7388" t="s">
        <v>39</v>
      </c>
      <c r="E7388" t="s">
        <v>10</v>
      </c>
      <c r="F7388" s="6" t="s">
        <v>11</v>
      </c>
      <c r="G7388" s="35">
        <v>220</v>
      </c>
    </row>
    <row r="7389" spans="1:7" x14ac:dyDescent="0.35">
      <c r="A7389">
        <v>2024</v>
      </c>
      <c r="B7389" t="s">
        <v>12</v>
      </c>
      <c r="C7389" t="str">
        <f t="shared" si="14"/>
        <v>Flatanger</v>
      </c>
      <c r="D7389" t="s">
        <v>41</v>
      </c>
      <c r="E7389" t="s">
        <v>10</v>
      </c>
      <c r="F7389" s="6" t="s">
        <v>11</v>
      </c>
      <c r="G7389" s="35">
        <v>0</v>
      </c>
    </row>
    <row r="7390" spans="1:7" x14ac:dyDescent="0.35">
      <c r="A7390">
        <v>2024</v>
      </c>
      <c r="B7390" t="s">
        <v>12</v>
      </c>
      <c r="C7390" t="str">
        <f t="shared" si="14"/>
        <v>Leka</v>
      </c>
      <c r="D7390" t="s">
        <v>45</v>
      </c>
      <c r="E7390" t="s">
        <v>10</v>
      </c>
      <c r="F7390" s="6" t="s">
        <v>11</v>
      </c>
      <c r="G7390" s="35">
        <v>0</v>
      </c>
    </row>
    <row r="7391" spans="1:7" x14ac:dyDescent="0.35">
      <c r="A7391">
        <v>2024</v>
      </c>
      <c r="B7391" t="s">
        <v>7</v>
      </c>
      <c r="C7391" t="str">
        <f t="shared" si="14"/>
        <v>Inderøy</v>
      </c>
      <c r="D7391" t="s">
        <v>47</v>
      </c>
      <c r="E7391" t="s">
        <v>10</v>
      </c>
      <c r="F7391" s="6" t="s">
        <v>11</v>
      </c>
      <c r="G7391" s="35">
        <v>1134</v>
      </c>
    </row>
    <row r="7392" spans="1:7" x14ac:dyDescent="0.35">
      <c r="A7392">
        <v>2024</v>
      </c>
      <c r="B7392" t="s">
        <v>48</v>
      </c>
      <c r="C7392" t="str">
        <f t="shared" si="14"/>
        <v>Indre Fosen</v>
      </c>
      <c r="D7392" t="s">
        <v>50</v>
      </c>
      <c r="E7392" t="s">
        <v>10</v>
      </c>
      <c r="F7392" s="6" t="s">
        <v>11</v>
      </c>
      <c r="G7392" s="35">
        <v>1396</v>
      </c>
    </row>
    <row r="7393" spans="1:7" x14ac:dyDescent="0.35">
      <c r="A7393">
        <v>2024</v>
      </c>
      <c r="B7393" t="s">
        <v>53</v>
      </c>
      <c r="C7393" t="str">
        <f t="shared" si="14"/>
        <v>Heim</v>
      </c>
      <c r="D7393" t="s">
        <v>55</v>
      </c>
      <c r="E7393" t="s">
        <v>10</v>
      </c>
      <c r="F7393" s="6" t="s">
        <v>11</v>
      </c>
      <c r="G7393" s="35">
        <v>281</v>
      </c>
    </row>
    <row r="7394" spans="1:7" x14ac:dyDescent="0.35">
      <c r="A7394">
        <v>2024</v>
      </c>
      <c r="B7394" t="s">
        <v>53</v>
      </c>
      <c r="C7394" t="str">
        <f t="shared" si="14"/>
        <v>Hitra</v>
      </c>
      <c r="D7394" t="s">
        <v>89</v>
      </c>
      <c r="E7394" t="s">
        <v>10</v>
      </c>
      <c r="F7394" s="6" t="s">
        <v>11</v>
      </c>
    </row>
    <row r="7395" spans="1:7" x14ac:dyDescent="0.35">
      <c r="A7395">
        <v>2024</v>
      </c>
      <c r="B7395" t="s">
        <v>48</v>
      </c>
      <c r="C7395" t="str">
        <f t="shared" si="14"/>
        <v>Ørland</v>
      </c>
      <c r="D7395" t="s">
        <v>57</v>
      </c>
      <c r="E7395" t="s">
        <v>10</v>
      </c>
      <c r="F7395" s="6" t="s">
        <v>11</v>
      </c>
      <c r="G7395" s="35">
        <v>25</v>
      </c>
    </row>
    <row r="7396" spans="1:7" x14ac:dyDescent="0.35">
      <c r="A7396">
        <v>2024</v>
      </c>
      <c r="B7396" t="s">
        <v>48</v>
      </c>
      <c r="C7396" t="str">
        <f t="shared" si="14"/>
        <v>Åfjord</v>
      </c>
      <c r="D7396" t="s">
        <v>61</v>
      </c>
      <c r="E7396" t="s">
        <v>10</v>
      </c>
      <c r="F7396" s="6" t="s">
        <v>11</v>
      </c>
      <c r="G7396" s="35">
        <v>239</v>
      </c>
    </row>
    <row r="7397" spans="1:7" x14ac:dyDescent="0.35">
      <c r="A7397">
        <v>2024</v>
      </c>
      <c r="B7397" t="s">
        <v>53</v>
      </c>
      <c r="C7397" t="str">
        <f t="shared" si="14"/>
        <v>Orkland</v>
      </c>
      <c r="D7397" t="s">
        <v>59</v>
      </c>
      <c r="E7397" t="s">
        <v>10</v>
      </c>
      <c r="F7397" s="6" t="s">
        <v>11</v>
      </c>
      <c r="G7397" s="35">
        <v>823</v>
      </c>
    </row>
    <row r="7398" spans="1:7" x14ac:dyDescent="0.35">
      <c r="A7398">
        <v>2024</v>
      </c>
      <c r="B7398" t="s">
        <v>12</v>
      </c>
      <c r="C7398" t="str">
        <f t="shared" si="14"/>
        <v>Nærøysund</v>
      </c>
      <c r="D7398" t="s">
        <v>43</v>
      </c>
      <c r="E7398" t="s">
        <v>10</v>
      </c>
      <c r="F7398" s="6" t="s">
        <v>11</v>
      </c>
      <c r="G7398" s="35">
        <v>153</v>
      </c>
    </row>
    <row r="7399" spans="1:7" x14ac:dyDescent="0.35">
      <c r="A7399">
        <v>2024</v>
      </c>
      <c r="B7399" t="s">
        <v>53</v>
      </c>
      <c r="C7399" t="str">
        <f t="shared" si="14"/>
        <v>Rindal</v>
      </c>
      <c r="D7399" t="s">
        <v>100</v>
      </c>
      <c r="E7399" t="s">
        <v>10</v>
      </c>
      <c r="F7399" s="6" t="s">
        <v>11</v>
      </c>
      <c r="G7399" s="35">
        <v>184</v>
      </c>
    </row>
    <row r="7400" spans="1:7" x14ac:dyDescent="0.35">
      <c r="A7400">
        <v>2024</v>
      </c>
      <c r="B7400" t="s">
        <v>15</v>
      </c>
      <c r="C7400" t="str">
        <f>RIGHT(D7400,LEN(D7400)-SEARCH(" ",D7400))</f>
        <v>Trondheim</v>
      </c>
      <c r="D7400" t="s">
        <v>52</v>
      </c>
      <c r="E7400" t="s">
        <v>85</v>
      </c>
      <c r="F7400" s="7" t="s">
        <v>87</v>
      </c>
      <c r="G7400" s="41">
        <v>186811</v>
      </c>
    </row>
    <row r="7401" spans="1:7" x14ac:dyDescent="0.35">
      <c r="A7401">
        <v>2024</v>
      </c>
      <c r="B7401" t="s">
        <v>7</v>
      </c>
      <c r="C7401" t="str">
        <f t="shared" ref="C7401:C7437" si="15">RIGHT(D7401,LEN(D7401)-SEARCH(" ",D7401))</f>
        <v>Steinkjer</v>
      </c>
      <c r="D7401" t="s">
        <v>9</v>
      </c>
      <c r="E7401" t="s">
        <v>85</v>
      </c>
      <c r="F7401" s="7" t="s">
        <v>87</v>
      </c>
      <c r="G7401" s="42">
        <v>428283</v>
      </c>
    </row>
    <row r="7402" spans="1:7" x14ac:dyDescent="0.35">
      <c r="A7402">
        <v>2024</v>
      </c>
      <c r="B7402" t="s">
        <v>12</v>
      </c>
      <c r="C7402" t="str">
        <f t="shared" si="15"/>
        <v>Namsos</v>
      </c>
      <c r="D7402" t="s">
        <v>14</v>
      </c>
      <c r="E7402" t="s">
        <v>85</v>
      </c>
      <c r="F7402" s="7" t="s">
        <v>87</v>
      </c>
      <c r="G7402" s="42">
        <v>236280</v>
      </c>
    </row>
    <row r="7403" spans="1:7" x14ac:dyDescent="0.35">
      <c r="A7403">
        <v>2024</v>
      </c>
      <c r="B7403" t="s">
        <v>53</v>
      </c>
      <c r="C7403" t="str">
        <f t="shared" si="15"/>
        <v>Frøya</v>
      </c>
      <c r="D7403" t="s">
        <v>96</v>
      </c>
      <c r="E7403" t="s">
        <v>85</v>
      </c>
      <c r="F7403" s="7" t="s">
        <v>87</v>
      </c>
      <c r="G7403" s="35">
        <v>0</v>
      </c>
    </row>
    <row r="7404" spans="1:7" x14ac:dyDescent="0.35">
      <c r="A7404">
        <v>2024</v>
      </c>
      <c r="B7404" t="s">
        <v>48</v>
      </c>
      <c r="C7404" t="str">
        <f t="shared" si="15"/>
        <v>Osen</v>
      </c>
      <c r="D7404" t="s">
        <v>63</v>
      </c>
      <c r="E7404" t="s">
        <v>85</v>
      </c>
      <c r="F7404" s="7" t="s">
        <v>87</v>
      </c>
      <c r="G7404" s="42">
        <v>6000</v>
      </c>
    </row>
    <row r="7405" spans="1:7" x14ac:dyDescent="0.35">
      <c r="A7405">
        <v>2024</v>
      </c>
      <c r="B7405" t="s">
        <v>64</v>
      </c>
      <c r="C7405" t="str">
        <f t="shared" si="15"/>
        <v>Oppdal</v>
      </c>
      <c r="D7405" t="s">
        <v>66</v>
      </c>
      <c r="E7405" t="s">
        <v>85</v>
      </c>
      <c r="F7405" s="7" t="s">
        <v>87</v>
      </c>
      <c r="G7405" s="42">
        <v>9000</v>
      </c>
    </row>
    <row r="7406" spans="1:7" x14ac:dyDescent="0.35">
      <c r="A7406">
        <v>2024</v>
      </c>
      <c r="B7406" t="s">
        <v>64</v>
      </c>
      <c r="C7406" t="str">
        <f t="shared" si="15"/>
        <v>Rennebu</v>
      </c>
      <c r="D7406" t="s">
        <v>68</v>
      </c>
      <c r="E7406" t="s">
        <v>85</v>
      </c>
      <c r="F7406" s="7" t="s">
        <v>87</v>
      </c>
      <c r="G7406" s="42">
        <v>143700</v>
      </c>
    </row>
    <row r="7407" spans="1:7" x14ac:dyDescent="0.35">
      <c r="A7407">
        <v>2024</v>
      </c>
      <c r="B7407" t="s">
        <v>64</v>
      </c>
      <c r="C7407" t="str">
        <f t="shared" si="15"/>
        <v>Røros</v>
      </c>
      <c r="D7407" t="s">
        <v>70</v>
      </c>
      <c r="E7407" t="s">
        <v>85</v>
      </c>
      <c r="F7407" s="7" t="s">
        <v>87</v>
      </c>
      <c r="G7407" s="42">
        <v>2360</v>
      </c>
    </row>
    <row r="7408" spans="1:7" x14ac:dyDescent="0.35">
      <c r="A7408">
        <v>2024</v>
      </c>
      <c r="B7408" t="s">
        <v>64</v>
      </c>
      <c r="C7408" t="str">
        <f t="shared" si="15"/>
        <v>Holtålen</v>
      </c>
      <c r="D7408" t="s">
        <v>72</v>
      </c>
      <c r="E7408" t="s">
        <v>85</v>
      </c>
      <c r="F7408" s="7" t="s">
        <v>87</v>
      </c>
      <c r="G7408" s="42">
        <v>96160</v>
      </c>
    </row>
    <row r="7409" spans="1:7" x14ac:dyDescent="0.35">
      <c r="A7409">
        <v>2024</v>
      </c>
      <c r="B7409" t="s">
        <v>64</v>
      </c>
      <c r="C7409" t="str">
        <f t="shared" si="15"/>
        <v>Midtre-Gauldal</v>
      </c>
      <c r="D7409" t="s">
        <v>74</v>
      </c>
      <c r="E7409" t="s">
        <v>85</v>
      </c>
      <c r="F7409" s="7" t="s">
        <v>87</v>
      </c>
      <c r="G7409" s="42">
        <v>106060</v>
      </c>
    </row>
    <row r="7410" spans="1:7" x14ac:dyDescent="0.35">
      <c r="A7410">
        <v>2024</v>
      </c>
      <c r="B7410" t="s">
        <v>64</v>
      </c>
      <c r="C7410" t="str">
        <f t="shared" si="15"/>
        <v>Melhus</v>
      </c>
      <c r="D7410" t="s">
        <v>76</v>
      </c>
      <c r="E7410" t="s">
        <v>85</v>
      </c>
      <c r="F7410" s="7" t="s">
        <v>87</v>
      </c>
      <c r="G7410" s="42">
        <v>296580</v>
      </c>
    </row>
    <row r="7411" spans="1:7" x14ac:dyDescent="0.35">
      <c r="A7411">
        <v>2024</v>
      </c>
      <c r="B7411" t="s">
        <v>53</v>
      </c>
      <c r="C7411" t="str">
        <f t="shared" si="15"/>
        <v>Skaun</v>
      </c>
      <c r="D7411" t="s">
        <v>78</v>
      </c>
      <c r="E7411" t="s">
        <v>85</v>
      </c>
      <c r="F7411" s="7" t="s">
        <v>87</v>
      </c>
      <c r="G7411" s="42">
        <v>198830</v>
      </c>
    </row>
    <row r="7412" spans="1:7" x14ac:dyDescent="0.35">
      <c r="A7412">
        <v>2024</v>
      </c>
      <c r="B7412" t="s">
        <v>15</v>
      </c>
      <c r="C7412" t="str">
        <f t="shared" si="15"/>
        <v>Malvik</v>
      </c>
      <c r="D7412" t="s">
        <v>80</v>
      </c>
      <c r="E7412" t="s">
        <v>85</v>
      </c>
      <c r="F7412" s="7" t="s">
        <v>87</v>
      </c>
      <c r="G7412" s="42">
        <v>162660</v>
      </c>
    </row>
    <row r="7413" spans="1:7" x14ac:dyDescent="0.35">
      <c r="A7413">
        <v>2024</v>
      </c>
      <c r="B7413" t="s">
        <v>15</v>
      </c>
      <c r="C7413" t="str">
        <f t="shared" si="15"/>
        <v>Selbu</v>
      </c>
      <c r="D7413" t="s">
        <v>82</v>
      </c>
      <c r="E7413" t="s">
        <v>85</v>
      </c>
      <c r="F7413" s="7" t="s">
        <v>87</v>
      </c>
      <c r="G7413" s="42">
        <v>293655</v>
      </c>
    </row>
    <row r="7414" spans="1:7" x14ac:dyDescent="0.35">
      <c r="A7414">
        <v>2024</v>
      </c>
      <c r="B7414" t="s">
        <v>15</v>
      </c>
      <c r="C7414" t="str">
        <f t="shared" si="15"/>
        <v>Tydal</v>
      </c>
      <c r="D7414" t="s">
        <v>84</v>
      </c>
      <c r="E7414" t="s">
        <v>85</v>
      </c>
      <c r="F7414" s="7" t="s">
        <v>87</v>
      </c>
      <c r="G7414" s="42">
        <v>52650</v>
      </c>
    </row>
    <row r="7415" spans="1:7" x14ac:dyDescent="0.35">
      <c r="A7415">
        <v>2024</v>
      </c>
      <c r="B7415" t="s">
        <v>15</v>
      </c>
      <c r="C7415" t="str">
        <f t="shared" si="15"/>
        <v>Meråker</v>
      </c>
      <c r="D7415" t="s">
        <v>17</v>
      </c>
      <c r="E7415" t="s">
        <v>85</v>
      </c>
      <c r="F7415" s="7" t="s">
        <v>87</v>
      </c>
      <c r="G7415" s="42">
        <v>171883</v>
      </c>
    </row>
    <row r="7416" spans="1:7" x14ac:dyDescent="0.35">
      <c r="A7416">
        <v>2024</v>
      </c>
      <c r="B7416" t="s">
        <v>15</v>
      </c>
      <c r="C7416" t="str">
        <f t="shared" si="15"/>
        <v>Stjørdal</v>
      </c>
      <c r="D7416" t="s">
        <v>19</v>
      </c>
      <c r="E7416" t="s">
        <v>85</v>
      </c>
      <c r="F7416" s="7" t="s">
        <v>87</v>
      </c>
      <c r="G7416" s="42">
        <v>260720</v>
      </c>
    </row>
    <row r="7417" spans="1:7" x14ac:dyDescent="0.35">
      <c r="A7417">
        <v>2024</v>
      </c>
      <c r="B7417" t="s">
        <v>7</v>
      </c>
      <c r="C7417" t="str">
        <f t="shared" si="15"/>
        <v>Frosta</v>
      </c>
      <c r="D7417" t="s">
        <v>21</v>
      </c>
      <c r="E7417" t="s">
        <v>85</v>
      </c>
      <c r="F7417" s="7" t="s">
        <v>87</v>
      </c>
      <c r="G7417" s="42">
        <v>18000</v>
      </c>
    </row>
    <row r="7418" spans="1:7" x14ac:dyDescent="0.35">
      <c r="A7418">
        <v>2024</v>
      </c>
      <c r="B7418" t="s">
        <v>7</v>
      </c>
      <c r="C7418" t="str">
        <f t="shared" si="15"/>
        <v>Levanger</v>
      </c>
      <c r="D7418" t="s">
        <v>23</v>
      </c>
      <c r="E7418" t="s">
        <v>85</v>
      </c>
      <c r="F7418" s="7" t="s">
        <v>87</v>
      </c>
      <c r="G7418" s="42">
        <v>70392</v>
      </c>
    </row>
    <row r="7419" spans="1:7" x14ac:dyDescent="0.35">
      <c r="A7419">
        <v>2024</v>
      </c>
      <c r="B7419" t="s">
        <v>7</v>
      </c>
      <c r="C7419" t="str">
        <f t="shared" si="15"/>
        <v>Verdal</v>
      </c>
      <c r="D7419" t="s">
        <v>25</v>
      </c>
      <c r="E7419" t="s">
        <v>85</v>
      </c>
      <c r="F7419" s="7" t="s">
        <v>87</v>
      </c>
      <c r="G7419" s="42">
        <v>89055</v>
      </c>
    </row>
    <row r="7420" spans="1:7" x14ac:dyDescent="0.35">
      <c r="A7420">
        <v>2024</v>
      </c>
      <c r="B7420" t="s">
        <v>7</v>
      </c>
      <c r="C7420" t="str">
        <f t="shared" si="15"/>
        <v>Snåsa</v>
      </c>
      <c r="D7420" t="s">
        <v>27</v>
      </c>
      <c r="E7420" t="s">
        <v>85</v>
      </c>
      <c r="F7420" s="7" t="s">
        <v>87</v>
      </c>
      <c r="G7420" s="42">
        <v>303326</v>
      </c>
    </row>
    <row r="7421" spans="1:7" x14ac:dyDescent="0.35">
      <c r="A7421">
        <v>2024</v>
      </c>
      <c r="B7421" t="s">
        <v>12</v>
      </c>
      <c r="C7421" t="str">
        <f t="shared" si="15"/>
        <v>Lierne</v>
      </c>
      <c r="D7421" t="s">
        <v>29</v>
      </c>
      <c r="E7421" t="s">
        <v>85</v>
      </c>
      <c r="F7421" s="7" t="s">
        <v>87</v>
      </c>
      <c r="G7421" s="42">
        <v>146300</v>
      </c>
    </row>
    <row r="7422" spans="1:7" x14ac:dyDescent="0.35">
      <c r="A7422">
        <v>2024</v>
      </c>
      <c r="B7422" t="s">
        <v>12</v>
      </c>
      <c r="C7422" t="str">
        <f t="shared" si="15"/>
        <v>Røyrvik</v>
      </c>
      <c r="D7422" t="s">
        <v>31</v>
      </c>
      <c r="E7422" t="s">
        <v>85</v>
      </c>
      <c r="F7422" s="7" t="s">
        <v>87</v>
      </c>
      <c r="G7422" s="42">
        <v>25000</v>
      </c>
    </row>
    <row r="7423" spans="1:7" x14ac:dyDescent="0.35">
      <c r="A7423">
        <v>2024</v>
      </c>
      <c r="B7423" t="s">
        <v>12</v>
      </c>
      <c r="C7423" t="str">
        <f t="shared" si="15"/>
        <v>Namsskogan</v>
      </c>
      <c r="D7423" t="s">
        <v>33</v>
      </c>
      <c r="E7423" t="s">
        <v>85</v>
      </c>
      <c r="F7423" s="7" t="s">
        <v>87</v>
      </c>
      <c r="G7423" s="42">
        <v>35500</v>
      </c>
    </row>
    <row r="7424" spans="1:7" x14ac:dyDescent="0.35">
      <c r="A7424">
        <v>2024</v>
      </c>
      <c r="B7424" t="s">
        <v>12</v>
      </c>
      <c r="C7424" t="str">
        <f t="shared" si="15"/>
        <v>Grong</v>
      </c>
      <c r="D7424" t="s">
        <v>35</v>
      </c>
      <c r="E7424" t="s">
        <v>85</v>
      </c>
      <c r="F7424" s="7" t="s">
        <v>87</v>
      </c>
      <c r="G7424" s="42">
        <v>67750</v>
      </c>
    </row>
    <row r="7425" spans="1:7" x14ac:dyDescent="0.35">
      <c r="A7425">
        <v>2024</v>
      </c>
      <c r="B7425" t="s">
        <v>12</v>
      </c>
      <c r="C7425" t="str">
        <f t="shared" si="15"/>
        <v>Høylandet</v>
      </c>
      <c r="D7425" t="s">
        <v>37</v>
      </c>
      <c r="E7425" t="s">
        <v>85</v>
      </c>
      <c r="F7425" s="7" t="s">
        <v>87</v>
      </c>
      <c r="G7425" s="42">
        <v>75800</v>
      </c>
    </row>
    <row r="7426" spans="1:7" x14ac:dyDescent="0.35">
      <c r="A7426">
        <v>2024</v>
      </c>
      <c r="B7426" t="s">
        <v>12</v>
      </c>
      <c r="C7426" t="str">
        <f t="shared" si="15"/>
        <v>Overhalla</v>
      </c>
      <c r="D7426" t="s">
        <v>39</v>
      </c>
      <c r="E7426" t="s">
        <v>85</v>
      </c>
      <c r="F7426" s="7" t="s">
        <v>87</v>
      </c>
      <c r="G7426" s="42">
        <v>193850</v>
      </c>
    </row>
    <row r="7427" spans="1:7" x14ac:dyDescent="0.35">
      <c r="A7427">
        <v>2024</v>
      </c>
      <c r="B7427" t="s">
        <v>12</v>
      </c>
      <c r="C7427" t="str">
        <f t="shared" si="15"/>
        <v>Flatanger</v>
      </c>
      <c r="D7427" t="s">
        <v>41</v>
      </c>
      <c r="E7427" t="s">
        <v>85</v>
      </c>
      <c r="F7427" s="7" t="s">
        <v>87</v>
      </c>
      <c r="G7427" s="42">
        <v>0</v>
      </c>
    </row>
    <row r="7428" spans="1:7" x14ac:dyDescent="0.35">
      <c r="A7428">
        <v>2024</v>
      </c>
      <c r="B7428" t="s">
        <v>12</v>
      </c>
      <c r="C7428" t="str">
        <f t="shared" si="15"/>
        <v>Leka</v>
      </c>
      <c r="D7428" t="s">
        <v>45</v>
      </c>
      <c r="E7428" t="s">
        <v>85</v>
      </c>
      <c r="F7428" s="7" t="s">
        <v>87</v>
      </c>
      <c r="G7428" s="42">
        <v>0</v>
      </c>
    </row>
    <row r="7429" spans="1:7" x14ac:dyDescent="0.35">
      <c r="A7429">
        <v>2024</v>
      </c>
      <c r="B7429" t="s">
        <v>7</v>
      </c>
      <c r="C7429" t="str">
        <f t="shared" si="15"/>
        <v>Inderøy</v>
      </c>
      <c r="D7429" t="s">
        <v>47</v>
      </c>
      <c r="E7429" t="s">
        <v>85</v>
      </c>
      <c r="F7429" s="7" t="s">
        <v>87</v>
      </c>
      <c r="G7429" s="42">
        <v>98850</v>
      </c>
    </row>
    <row r="7430" spans="1:7" x14ac:dyDescent="0.35">
      <c r="A7430">
        <v>2024</v>
      </c>
      <c r="B7430" t="s">
        <v>48</v>
      </c>
      <c r="C7430" t="str">
        <f t="shared" si="15"/>
        <v>Indre Fosen</v>
      </c>
      <c r="D7430" t="s">
        <v>50</v>
      </c>
      <c r="E7430" t="s">
        <v>85</v>
      </c>
      <c r="F7430" s="7" t="s">
        <v>87</v>
      </c>
      <c r="G7430" s="42">
        <v>145175</v>
      </c>
    </row>
    <row r="7431" spans="1:7" x14ac:dyDescent="0.35">
      <c r="A7431">
        <v>2024</v>
      </c>
      <c r="B7431" t="s">
        <v>53</v>
      </c>
      <c r="C7431" t="str">
        <f t="shared" si="15"/>
        <v>Heim</v>
      </c>
      <c r="D7431" t="s">
        <v>55</v>
      </c>
      <c r="E7431" t="s">
        <v>85</v>
      </c>
      <c r="F7431" s="7" t="s">
        <v>87</v>
      </c>
      <c r="G7431" s="42">
        <v>66780</v>
      </c>
    </row>
    <row r="7432" spans="1:7" x14ac:dyDescent="0.35">
      <c r="A7432">
        <v>2024</v>
      </c>
      <c r="B7432" t="s">
        <v>53</v>
      </c>
      <c r="C7432" t="str">
        <f t="shared" si="15"/>
        <v>Hitra</v>
      </c>
      <c r="D7432" t="s">
        <v>89</v>
      </c>
      <c r="E7432" t="s">
        <v>85</v>
      </c>
      <c r="F7432" s="7" t="s">
        <v>87</v>
      </c>
      <c r="G7432" s="42">
        <v>0</v>
      </c>
    </row>
    <row r="7433" spans="1:7" x14ac:dyDescent="0.35">
      <c r="A7433">
        <v>2024</v>
      </c>
      <c r="B7433" t="s">
        <v>48</v>
      </c>
      <c r="C7433" t="str">
        <f t="shared" si="15"/>
        <v>Ørland</v>
      </c>
      <c r="D7433" t="s">
        <v>57</v>
      </c>
      <c r="E7433" t="s">
        <v>85</v>
      </c>
      <c r="F7433" s="7" t="s">
        <v>87</v>
      </c>
      <c r="G7433" s="42">
        <v>2900</v>
      </c>
    </row>
    <row r="7434" spans="1:7" x14ac:dyDescent="0.35">
      <c r="A7434">
        <v>2024</v>
      </c>
      <c r="B7434" t="s">
        <v>48</v>
      </c>
      <c r="C7434" t="str">
        <f t="shared" si="15"/>
        <v>Åfjord</v>
      </c>
      <c r="D7434" t="s">
        <v>61</v>
      </c>
      <c r="E7434" t="s">
        <v>85</v>
      </c>
      <c r="F7434" s="7" t="s">
        <v>87</v>
      </c>
      <c r="G7434" s="42">
        <v>150450</v>
      </c>
    </row>
    <row r="7435" spans="1:7" x14ac:dyDescent="0.35">
      <c r="A7435">
        <v>2024</v>
      </c>
      <c r="B7435" t="s">
        <v>53</v>
      </c>
      <c r="C7435" t="str">
        <f t="shared" si="15"/>
        <v>Orkland</v>
      </c>
      <c r="D7435" t="s">
        <v>59</v>
      </c>
      <c r="E7435" t="s">
        <v>85</v>
      </c>
      <c r="F7435" s="7" t="s">
        <v>87</v>
      </c>
      <c r="G7435" s="42">
        <v>429570</v>
      </c>
    </row>
    <row r="7436" spans="1:7" x14ac:dyDescent="0.35">
      <c r="A7436">
        <v>2024</v>
      </c>
      <c r="B7436" t="s">
        <v>12</v>
      </c>
      <c r="C7436" t="str">
        <f t="shared" si="15"/>
        <v>Nærøysund</v>
      </c>
      <c r="D7436" t="s">
        <v>43</v>
      </c>
      <c r="E7436" t="s">
        <v>85</v>
      </c>
      <c r="F7436" s="7" t="s">
        <v>87</v>
      </c>
      <c r="G7436" s="42">
        <v>28940</v>
      </c>
    </row>
    <row r="7437" spans="1:7" x14ac:dyDescent="0.35">
      <c r="A7437">
        <v>2024</v>
      </c>
      <c r="B7437" t="s">
        <v>53</v>
      </c>
      <c r="C7437" t="str">
        <f t="shared" si="15"/>
        <v>Rindal</v>
      </c>
      <c r="D7437" t="s">
        <v>100</v>
      </c>
      <c r="E7437" t="s">
        <v>85</v>
      </c>
      <c r="F7437" s="7" t="s">
        <v>87</v>
      </c>
      <c r="G7437" s="42">
        <v>142500</v>
      </c>
    </row>
    <row r="7438" spans="1:7" x14ac:dyDescent="0.35">
      <c r="A7438">
        <v>2024</v>
      </c>
      <c r="B7438" t="s">
        <v>15</v>
      </c>
      <c r="C7438" t="str">
        <f>RIGHT(D7438,LEN(D7438)-SEARCH(" ",D7438))</f>
        <v>Trondheim</v>
      </c>
      <c r="D7438" t="s">
        <v>52</v>
      </c>
      <c r="E7438" t="s">
        <v>97</v>
      </c>
      <c r="F7438" s="7" t="s">
        <v>87</v>
      </c>
      <c r="G7438" s="35">
        <v>200</v>
      </c>
    </row>
    <row r="7439" spans="1:7" x14ac:dyDescent="0.35">
      <c r="A7439">
        <v>2024</v>
      </c>
      <c r="B7439" t="s">
        <v>7</v>
      </c>
      <c r="C7439" t="str">
        <f t="shared" ref="C7439:C7475" si="16">RIGHT(D7439,LEN(D7439)-SEARCH(" ",D7439))</f>
        <v>Steinkjer</v>
      </c>
      <c r="D7439" t="s">
        <v>9</v>
      </c>
      <c r="E7439" t="s">
        <v>97</v>
      </c>
      <c r="F7439" s="7" t="s">
        <v>87</v>
      </c>
      <c r="G7439" s="35">
        <v>12500</v>
      </c>
    </row>
    <row r="7440" spans="1:7" x14ac:dyDescent="0.35">
      <c r="A7440">
        <v>2024</v>
      </c>
      <c r="B7440" t="s">
        <v>12</v>
      </c>
      <c r="C7440" t="str">
        <f t="shared" si="16"/>
        <v>Namsos</v>
      </c>
      <c r="D7440" t="s">
        <v>14</v>
      </c>
      <c r="E7440" t="s">
        <v>97</v>
      </c>
      <c r="F7440" s="7" t="s">
        <v>87</v>
      </c>
      <c r="G7440" s="35">
        <v>49700</v>
      </c>
    </row>
    <row r="7441" spans="1:7" x14ac:dyDescent="0.35">
      <c r="A7441">
        <v>2024</v>
      </c>
      <c r="B7441" t="s">
        <v>53</v>
      </c>
      <c r="C7441" t="str">
        <f t="shared" si="16"/>
        <v>Frøya</v>
      </c>
      <c r="D7441" t="s">
        <v>96</v>
      </c>
      <c r="E7441" t="s">
        <v>97</v>
      </c>
      <c r="F7441" s="7" t="s">
        <v>87</v>
      </c>
      <c r="G7441" s="35">
        <v>0</v>
      </c>
    </row>
    <row r="7442" spans="1:7" x14ac:dyDescent="0.35">
      <c r="A7442">
        <v>2024</v>
      </c>
      <c r="B7442" t="s">
        <v>48</v>
      </c>
      <c r="C7442" t="str">
        <f t="shared" si="16"/>
        <v>Osen</v>
      </c>
      <c r="D7442" t="s">
        <v>63</v>
      </c>
      <c r="E7442" t="s">
        <v>97</v>
      </c>
      <c r="F7442" s="7" t="s">
        <v>87</v>
      </c>
      <c r="G7442" s="35">
        <v>2000</v>
      </c>
    </row>
    <row r="7443" spans="1:7" x14ac:dyDescent="0.35">
      <c r="A7443">
        <v>2024</v>
      </c>
      <c r="B7443" t="s">
        <v>64</v>
      </c>
      <c r="C7443" t="str">
        <f t="shared" si="16"/>
        <v>Oppdal</v>
      </c>
      <c r="D7443" t="s">
        <v>66</v>
      </c>
      <c r="E7443" t="s">
        <v>97</v>
      </c>
      <c r="F7443" s="7" t="s">
        <v>87</v>
      </c>
      <c r="G7443" s="35">
        <v>0</v>
      </c>
    </row>
    <row r="7444" spans="1:7" x14ac:dyDescent="0.35">
      <c r="A7444">
        <v>2024</v>
      </c>
      <c r="B7444" t="s">
        <v>64</v>
      </c>
      <c r="C7444" t="str">
        <f t="shared" si="16"/>
        <v>Rennebu</v>
      </c>
      <c r="D7444" t="s">
        <v>68</v>
      </c>
      <c r="E7444" t="s">
        <v>97</v>
      </c>
      <c r="F7444" s="7" t="s">
        <v>87</v>
      </c>
      <c r="G7444" s="35">
        <v>0</v>
      </c>
    </row>
    <row r="7445" spans="1:7" x14ac:dyDescent="0.35">
      <c r="A7445">
        <v>2024</v>
      </c>
      <c r="B7445" t="s">
        <v>64</v>
      </c>
      <c r="C7445" t="str">
        <f t="shared" si="16"/>
        <v>Røros</v>
      </c>
      <c r="D7445" t="s">
        <v>70</v>
      </c>
      <c r="E7445" t="s">
        <v>97</v>
      </c>
      <c r="F7445" s="7" t="s">
        <v>87</v>
      </c>
      <c r="G7445" s="35">
        <v>0</v>
      </c>
    </row>
    <row r="7446" spans="1:7" x14ac:dyDescent="0.35">
      <c r="A7446">
        <v>2024</v>
      </c>
      <c r="B7446" t="s">
        <v>64</v>
      </c>
      <c r="C7446" t="str">
        <f t="shared" si="16"/>
        <v>Holtålen</v>
      </c>
      <c r="D7446" t="s">
        <v>72</v>
      </c>
      <c r="E7446" t="s">
        <v>97</v>
      </c>
      <c r="F7446" s="7" t="s">
        <v>87</v>
      </c>
      <c r="G7446" s="35">
        <v>0</v>
      </c>
    </row>
    <row r="7447" spans="1:7" x14ac:dyDescent="0.35">
      <c r="A7447">
        <v>2024</v>
      </c>
      <c r="B7447" t="s">
        <v>64</v>
      </c>
      <c r="C7447" t="str">
        <f t="shared" si="16"/>
        <v>Midtre-Gauldal</v>
      </c>
      <c r="D7447" t="s">
        <v>74</v>
      </c>
      <c r="E7447" t="s">
        <v>97</v>
      </c>
      <c r="F7447" s="7" t="s">
        <v>87</v>
      </c>
      <c r="G7447" s="35">
        <v>3800</v>
      </c>
    </row>
    <row r="7448" spans="1:7" x14ac:dyDescent="0.35">
      <c r="A7448">
        <v>2024</v>
      </c>
      <c r="B7448" t="s">
        <v>64</v>
      </c>
      <c r="C7448" t="str">
        <f t="shared" si="16"/>
        <v>Melhus</v>
      </c>
      <c r="D7448" t="s">
        <v>76</v>
      </c>
      <c r="E7448" t="s">
        <v>97</v>
      </c>
      <c r="F7448" s="7" t="s">
        <v>87</v>
      </c>
      <c r="G7448" s="35">
        <v>500</v>
      </c>
    </row>
    <row r="7449" spans="1:7" x14ac:dyDescent="0.35">
      <c r="A7449">
        <v>2024</v>
      </c>
      <c r="B7449" t="s">
        <v>53</v>
      </c>
      <c r="C7449" t="str">
        <f t="shared" si="16"/>
        <v>Skaun</v>
      </c>
      <c r="D7449" t="s">
        <v>78</v>
      </c>
      <c r="E7449" t="s">
        <v>97</v>
      </c>
      <c r="F7449" s="7" t="s">
        <v>87</v>
      </c>
      <c r="G7449" s="35">
        <v>9610</v>
      </c>
    </row>
    <row r="7450" spans="1:7" x14ac:dyDescent="0.35">
      <c r="A7450">
        <v>2024</v>
      </c>
      <c r="B7450" t="s">
        <v>15</v>
      </c>
      <c r="C7450" t="str">
        <f t="shared" si="16"/>
        <v>Malvik</v>
      </c>
      <c r="D7450" t="s">
        <v>80</v>
      </c>
      <c r="E7450" t="s">
        <v>97</v>
      </c>
      <c r="F7450" s="7" t="s">
        <v>87</v>
      </c>
      <c r="G7450" s="35">
        <v>3700</v>
      </c>
    </row>
    <row r="7451" spans="1:7" x14ac:dyDescent="0.35">
      <c r="A7451">
        <v>2024</v>
      </c>
      <c r="B7451" t="s">
        <v>15</v>
      </c>
      <c r="C7451" t="str">
        <f t="shared" si="16"/>
        <v>Selbu</v>
      </c>
      <c r="D7451" t="s">
        <v>82</v>
      </c>
      <c r="E7451" t="s">
        <v>97</v>
      </c>
      <c r="F7451" s="7" t="s">
        <v>87</v>
      </c>
      <c r="G7451" s="35">
        <v>9385</v>
      </c>
    </row>
    <row r="7452" spans="1:7" x14ac:dyDescent="0.35">
      <c r="A7452">
        <v>2024</v>
      </c>
      <c r="B7452" t="s">
        <v>15</v>
      </c>
      <c r="C7452" t="str">
        <f t="shared" si="16"/>
        <v>Tydal</v>
      </c>
      <c r="D7452" t="s">
        <v>84</v>
      </c>
      <c r="E7452" t="s">
        <v>97</v>
      </c>
      <c r="F7452" s="7" t="s">
        <v>87</v>
      </c>
      <c r="G7452" s="35">
        <v>0</v>
      </c>
    </row>
    <row r="7453" spans="1:7" x14ac:dyDescent="0.35">
      <c r="A7453">
        <v>2024</v>
      </c>
      <c r="B7453" t="s">
        <v>15</v>
      </c>
      <c r="C7453" t="str">
        <f t="shared" si="16"/>
        <v>Meråker</v>
      </c>
      <c r="D7453" t="s">
        <v>17</v>
      </c>
      <c r="E7453" t="s">
        <v>97</v>
      </c>
      <c r="F7453" s="7" t="s">
        <v>87</v>
      </c>
      <c r="G7453" s="35">
        <v>5500</v>
      </c>
    </row>
    <row r="7454" spans="1:7" x14ac:dyDescent="0.35">
      <c r="A7454">
        <v>2024</v>
      </c>
      <c r="B7454" t="s">
        <v>15</v>
      </c>
      <c r="C7454" t="str">
        <f t="shared" si="16"/>
        <v>Stjørdal</v>
      </c>
      <c r="D7454" t="s">
        <v>19</v>
      </c>
      <c r="E7454" t="s">
        <v>97</v>
      </c>
      <c r="F7454" s="7" t="s">
        <v>87</v>
      </c>
      <c r="G7454" s="35">
        <v>3100</v>
      </c>
    </row>
    <row r="7455" spans="1:7" x14ac:dyDescent="0.35">
      <c r="A7455">
        <v>2024</v>
      </c>
      <c r="B7455" t="s">
        <v>7</v>
      </c>
      <c r="C7455" t="str">
        <f t="shared" si="16"/>
        <v>Frosta</v>
      </c>
      <c r="D7455" t="s">
        <v>21</v>
      </c>
      <c r="E7455" t="s">
        <v>97</v>
      </c>
      <c r="F7455" s="7" t="s">
        <v>87</v>
      </c>
      <c r="G7455" s="35">
        <v>0</v>
      </c>
    </row>
    <row r="7456" spans="1:7" x14ac:dyDescent="0.35">
      <c r="A7456">
        <v>2024</v>
      </c>
      <c r="B7456" t="s">
        <v>7</v>
      </c>
      <c r="C7456" t="str">
        <f t="shared" si="16"/>
        <v>Levanger</v>
      </c>
      <c r="D7456" t="s">
        <v>23</v>
      </c>
      <c r="E7456" t="s">
        <v>97</v>
      </c>
      <c r="F7456" s="7" t="s">
        <v>87</v>
      </c>
      <c r="G7456" s="35">
        <v>3900</v>
      </c>
    </row>
    <row r="7457" spans="1:7" x14ac:dyDescent="0.35">
      <c r="A7457">
        <v>2024</v>
      </c>
      <c r="B7457" t="s">
        <v>7</v>
      </c>
      <c r="C7457" t="str">
        <f t="shared" si="16"/>
        <v>Verdal</v>
      </c>
      <c r="D7457" t="s">
        <v>25</v>
      </c>
      <c r="E7457" t="s">
        <v>97</v>
      </c>
      <c r="F7457" s="7" t="s">
        <v>87</v>
      </c>
      <c r="G7457" s="35">
        <v>1300</v>
      </c>
    </row>
    <row r="7458" spans="1:7" x14ac:dyDescent="0.35">
      <c r="A7458">
        <v>2024</v>
      </c>
      <c r="B7458" t="s">
        <v>7</v>
      </c>
      <c r="C7458" t="str">
        <f t="shared" si="16"/>
        <v>Snåsa</v>
      </c>
      <c r="D7458" t="s">
        <v>27</v>
      </c>
      <c r="E7458" t="s">
        <v>97</v>
      </c>
      <c r="F7458" s="7" t="s">
        <v>87</v>
      </c>
      <c r="G7458" s="35">
        <v>100</v>
      </c>
    </row>
    <row r="7459" spans="1:7" x14ac:dyDescent="0.35">
      <c r="A7459">
        <v>2024</v>
      </c>
      <c r="B7459" t="s">
        <v>12</v>
      </c>
      <c r="C7459" t="str">
        <f t="shared" si="16"/>
        <v>Lierne</v>
      </c>
      <c r="D7459" t="s">
        <v>29</v>
      </c>
      <c r="E7459" t="s">
        <v>97</v>
      </c>
      <c r="F7459" s="7" t="s">
        <v>87</v>
      </c>
      <c r="G7459" s="35">
        <v>7000</v>
      </c>
    </row>
    <row r="7460" spans="1:7" x14ac:dyDescent="0.35">
      <c r="A7460">
        <v>2024</v>
      </c>
      <c r="B7460" t="s">
        <v>12</v>
      </c>
      <c r="C7460" t="str">
        <f t="shared" si="16"/>
        <v>Røyrvik</v>
      </c>
      <c r="D7460" t="s">
        <v>31</v>
      </c>
      <c r="E7460" t="s">
        <v>97</v>
      </c>
      <c r="F7460" s="7" t="s">
        <v>87</v>
      </c>
      <c r="G7460" s="35">
        <v>4000</v>
      </c>
    </row>
    <row r="7461" spans="1:7" x14ac:dyDescent="0.35">
      <c r="A7461">
        <v>2024</v>
      </c>
      <c r="B7461" t="s">
        <v>12</v>
      </c>
      <c r="C7461" t="str">
        <f t="shared" si="16"/>
        <v>Namsskogan</v>
      </c>
      <c r="D7461" t="s">
        <v>33</v>
      </c>
      <c r="E7461" t="s">
        <v>97</v>
      </c>
      <c r="F7461" s="7" t="s">
        <v>87</v>
      </c>
      <c r="G7461" s="35">
        <v>2400</v>
      </c>
    </row>
    <row r="7462" spans="1:7" x14ac:dyDescent="0.35">
      <c r="A7462">
        <v>2024</v>
      </c>
      <c r="B7462" t="s">
        <v>12</v>
      </c>
      <c r="C7462" t="str">
        <f t="shared" si="16"/>
        <v>Grong</v>
      </c>
      <c r="D7462" t="s">
        <v>35</v>
      </c>
      <c r="E7462" t="s">
        <v>97</v>
      </c>
      <c r="F7462" s="7" t="s">
        <v>87</v>
      </c>
      <c r="G7462" s="35">
        <v>200</v>
      </c>
    </row>
    <row r="7463" spans="1:7" x14ac:dyDescent="0.35">
      <c r="A7463">
        <v>2024</v>
      </c>
      <c r="B7463" t="s">
        <v>12</v>
      </c>
      <c r="C7463" t="str">
        <f t="shared" si="16"/>
        <v>Høylandet</v>
      </c>
      <c r="D7463" t="s">
        <v>37</v>
      </c>
      <c r="E7463" t="s">
        <v>97</v>
      </c>
      <c r="F7463" s="7" t="s">
        <v>87</v>
      </c>
      <c r="G7463" s="35">
        <v>600</v>
      </c>
    </row>
    <row r="7464" spans="1:7" x14ac:dyDescent="0.35">
      <c r="A7464">
        <v>2024</v>
      </c>
      <c r="B7464" t="s">
        <v>12</v>
      </c>
      <c r="C7464" t="str">
        <f t="shared" si="16"/>
        <v>Overhalla</v>
      </c>
      <c r="D7464" t="s">
        <v>39</v>
      </c>
      <c r="E7464" t="s">
        <v>97</v>
      </c>
      <c r="F7464" s="7" t="s">
        <v>87</v>
      </c>
      <c r="G7464" s="35">
        <v>0</v>
      </c>
    </row>
    <row r="7465" spans="1:7" x14ac:dyDescent="0.35">
      <c r="A7465">
        <v>2024</v>
      </c>
      <c r="B7465" t="s">
        <v>12</v>
      </c>
      <c r="C7465" t="str">
        <f t="shared" si="16"/>
        <v>Flatanger</v>
      </c>
      <c r="D7465" t="s">
        <v>41</v>
      </c>
      <c r="E7465" t="s">
        <v>97</v>
      </c>
      <c r="F7465" s="7" t="s">
        <v>87</v>
      </c>
      <c r="G7465" s="35">
        <v>0</v>
      </c>
    </row>
    <row r="7466" spans="1:7" x14ac:dyDescent="0.35">
      <c r="A7466">
        <v>2024</v>
      </c>
      <c r="B7466" t="s">
        <v>12</v>
      </c>
      <c r="C7466" t="str">
        <f t="shared" si="16"/>
        <v>Leka</v>
      </c>
      <c r="D7466" t="s">
        <v>45</v>
      </c>
      <c r="E7466" t="s">
        <v>97</v>
      </c>
      <c r="F7466" s="7" t="s">
        <v>87</v>
      </c>
      <c r="G7466" s="35">
        <v>0</v>
      </c>
    </row>
    <row r="7467" spans="1:7" x14ac:dyDescent="0.35">
      <c r="A7467">
        <v>2024</v>
      </c>
      <c r="B7467" t="s">
        <v>7</v>
      </c>
      <c r="C7467" t="str">
        <f t="shared" si="16"/>
        <v>Inderøy</v>
      </c>
      <c r="D7467" t="s">
        <v>47</v>
      </c>
      <c r="E7467" t="s">
        <v>97</v>
      </c>
      <c r="F7467" s="7" t="s">
        <v>87</v>
      </c>
      <c r="G7467" s="35">
        <v>2100</v>
      </c>
    </row>
    <row r="7468" spans="1:7" x14ac:dyDescent="0.35">
      <c r="A7468">
        <v>2024</v>
      </c>
      <c r="B7468" t="s">
        <v>48</v>
      </c>
      <c r="C7468" t="str">
        <f t="shared" si="16"/>
        <v>Indre Fosen</v>
      </c>
      <c r="D7468" t="s">
        <v>50</v>
      </c>
      <c r="E7468" t="s">
        <v>97</v>
      </c>
      <c r="F7468" s="7" t="s">
        <v>87</v>
      </c>
      <c r="G7468" s="35">
        <v>6275</v>
      </c>
    </row>
    <row r="7469" spans="1:7" x14ac:dyDescent="0.35">
      <c r="A7469">
        <v>2024</v>
      </c>
      <c r="B7469" t="s">
        <v>53</v>
      </c>
      <c r="C7469" t="str">
        <f t="shared" si="16"/>
        <v>Heim</v>
      </c>
      <c r="D7469" t="s">
        <v>55</v>
      </c>
      <c r="E7469" t="s">
        <v>97</v>
      </c>
      <c r="F7469" s="7" t="s">
        <v>87</v>
      </c>
      <c r="G7469" s="35">
        <v>6000</v>
      </c>
    </row>
    <row r="7470" spans="1:7" x14ac:dyDescent="0.35">
      <c r="A7470">
        <v>2024</v>
      </c>
      <c r="B7470" t="s">
        <v>53</v>
      </c>
      <c r="C7470" t="str">
        <f t="shared" si="16"/>
        <v>Hitra</v>
      </c>
      <c r="D7470" t="s">
        <v>89</v>
      </c>
      <c r="E7470" t="s">
        <v>97</v>
      </c>
      <c r="F7470" s="7" t="s">
        <v>87</v>
      </c>
      <c r="G7470" s="35">
        <v>0</v>
      </c>
    </row>
    <row r="7471" spans="1:7" x14ac:dyDescent="0.35">
      <c r="A7471">
        <v>2024</v>
      </c>
      <c r="B7471" t="s">
        <v>48</v>
      </c>
      <c r="C7471" t="str">
        <f t="shared" si="16"/>
        <v>Ørland</v>
      </c>
      <c r="D7471" t="s">
        <v>57</v>
      </c>
      <c r="E7471" t="s">
        <v>97</v>
      </c>
      <c r="F7471" s="7" t="s">
        <v>87</v>
      </c>
      <c r="G7471" s="35">
        <v>120</v>
      </c>
    </row>
    <row r="7472" spans="1:7" x14ac:dyDescent="0.35">
      <c r="A7472">
        <v>2024</v>
      </c>
      <c r="B7472" t="s">
        <v>48</v>
      </c>
      <c r="C7472" t="str">
        <f t="shared" si="16"/>
        <v>Åfjord</v>
      </c>
      <c r="D7472" t="s">
        <v>61</v>
      </c>
      <c r="E7472" t="s">
        <v>97</v>
      </c>
      <c r="F7472" s="7" t="s">
        <v>87</v>
      </c>
      <c r="G7472" s="35">
        <v>800</v>
      </c>
    </row>
    <row r="7473" spans="1:7" x14ac:dyDescent="0.35">
      <c r="A7473">
        <v>2024</v>
      </c>
      <c r="B7473" t="s">
        <v>53</v>
      </c>
      <c r="C7473" t="str">
        <f t="shared" si="16"/>
        <v>Orkland</v>
      </c>
      <c r="D7473" t="s">
        <v>59</v>
      </c>
      <c r="E7473" t="s">
        <v>97</v>
      </c>
      <c r="F7473" s="7" t="s">
        <v>87</v>
      </c>
      <c r="G7473" s="35">
        <v>12800</v>
      </c>
    </row>
    <row r="7474" spans="1:7" x14ac:dyDescent="0.35">
      <c r="A7474">
        <v>2024</v>
      </c>
      <c r="B7474" t="s">
        <v>12</v>
      </c>
      <c r="C7474" t="str">
        <f t="shared" si="16"/>
        <v>Nærøysund</v>
      </c>
      <c r="D7474" t="s">
        <v>43</v>
      </c>
      <c r="E7474" t="s">
        <v>97</v>
      </c>
      <c r="F7474" s="7" t="s">
        <v>87</v>
      </c>
      <c r="G7474" s="35">
        <v>4500</v>
      </c>
    </row>
    <row r="7475" spans="1:7" x14ac:dyDescent="0.35">
      <c r="A7475">
        <v>2024</v>
      </c>
      <c r="B7475" t="s">
        <v>53</v>
      </c>
      <c r="C7475" t="str">
        <f t="shared" si="16"/>
        <v>Rindal</v>
      </c>
      <c r="D7475" t="s">
        <v>100</v>
      </c>
      <c r="E7475" t="s">
        <v>97</v>
      </c>
      <c r="F7475" s="7" t="s">
        <v>87</v>
      </c>
      <c r="G7475" s="35">
        <v>7400</v>
      </c>
    </row>
    <row r="7476" spans="1:7" x14ac:dyDescent="0.35">
      <c r="A7476">
        <v>2024</v>
      </c>
      <c r="B7476" t="s">
        <v>15</v>
      </c>
      <c r="C7476" t="str">
        <f>RIGHT(D7476,LEN(D7476)-SEARCH(" ",D7476))</f>
        <v>Trondheim</v>
      </c>
      <c r="D7476" t="s">
        <v>52</v>
      </c>
      <c r="E7476" t="s">
        <v>98</v>
      </c>
      <c r="F7476" s="7" t="s">
        <v>11</v>
      </c>
      <c r="G7476" s="35">
        <v>0</v>
      </c>
    </row>
    <row r="7477" spans="1:7" x14ac:dyDescent="0.35">
      <c r="A7477">
        <v>2024</v>
      </c>
      <c r="B7477" t="s">
        <v>7</v>
      </c>
      <c r="C7477" t="str">
        <f t="shared" ref="C7477:C7513" si="17">RIGHT(D7477,LEN(D7477)-SEARCH(" ",D7477))</f>
        <v>Steinkjer</v>
      </c>
      <c r="D7477" t="s">
        <v>9</v>
      </c>
      <c r="E7477" t="s">
        <v>98</v>
      </c>
      <c r="F7477" s="7" t="s">
        <v>11</v>
      </c>
      <c r="G7477" s="35">
        <v>0</v>
      </c>
    </row>
    <row r="7478" spans="1:7" x14ac:dyDescent="0.35">
      <c r="A7478">
        <v>2024</v>
      </c>
      <c r="B7478" t="s">
        <v>12</v>
      </c>
      <c r="C7478" t="str">
        <f t="shared" si="17"/>
        <v>Namsos</v>
      </c>
      <c r="D7478" t="s">
        <v>14</v>
      </c>
      <c r="E7478" t="s">
        <v>98</v>
      </c>
      <c r="F7478" s="7" t="s">
        <v>11</v>
      </c>
      <c r="G7478" s="35">
        <v>0</v>
      </c>
    </row>
    <row r="7479" spans="1:7" x14ac:dyDescent="0.35">
      <c r="A7479">
        <v>2024</v>
      </c>
      <c r="B7479" t="s">
        <v>53</v>
      </c>
      <c r="C7479" t="str">
        <f t="shared" si="17"/>
        <v>Frøya</v>
      </c>
      <c r="D7479" t="s">
        <v>96</v>
      </c>
      <c r="E7479" t="s">
        <v>98</v>
      </c>
      <c r="F7479" s="7" t="s">
        <v>11</v>
      </c>
      <c r="G7479" s="35">
        <v>0</v>
      </c>
    </row>
    <row r="7480" spans="1:7" x14ac:dyDescent="0.35">
      <c r="A7480">
        <v>2024</v>
      </c>
      <c r="B7480" t="s">
        <v>48</v>
      </c>
      <c r="C7480" t="str">
        <f t="shared" si="17"/>
        <v>Osen</v>
      </c>
      <c r="D7480" t="s">
        <v>63</v>
      </c>
      <c r="E7480" t="s">
        <v>98</v>
      </c>
      <c r="F7480" s="7" t="s">
        <v>11</v>
      </c>
      <c r="G7480" s="35">
        <v>0</v>
      </c>
    </row>
    <row r="7481" spans="1:7" x14ac:dyDescent="0.35">
      <c r="A7481">
        <v>2024</v>
      </c>
      <c r="B7481" t="s">
        <v>64</v>
      </c>
      <c r="C7481" t="str">
        <f t="shared" si="17"/>
        <v>Oppdal</v>
      </c>
      <c r="D7481" t="s">
        <v>66</v>
      </c>
      <c r="E7481" t="s">
        <v>98</v>
      </c>
      <c r="F7481" s="7" t="s">
        <v>11</v>
      </c>
      <c r="G7481" s="35">
        <v>274</v>
      </c>
    </row>
    <row r="7482" spans="1:7" x14ac:dyDescent="0.35">
      <c r="A7482">
        <v>2024</v>
      </c>
      <c r="B7482" t="s">
        <v>64</v>
      </c>
      <c r="C7482" t="str">
        <f t="shared" si="17"/>
        <v>Rennebu</v>
      </c>
      <c r="D7482" t="s">
        <v>68</v>
      </c>
      <c r="E7482" t="s">
        <v>98</v>
      </c>
      <c r="F7482" s="7" t="s">
        <v>11</v>
      </c>
      <c r="G7482" s="35">
        <v>457</v>
      </c>
    </row>
    <row r="7483" spans="1:7" x14ac:dyDescent="0.35">
      <c r="A7483">
        <v>2024</v>
      </c>
      <c r="B7483" t="s">
        <v>64</v>
      </c>
      <c r="C7483" t="str">
        <f t="shared" si="17"/>
        <v>Røros</v>
      </c>
      <c r="D7483" t="s">
        <v>70</v>
      </c>
      <c r="E7483" t="s">
        <v>98</v>
      </c>
      <c r="F7483" s="7" t="s">
        <v>11</v>
      </c>
      <c r="G7483" s="35">
        <v>0</v>
      </c>
    </row>
    <row r="7484" spans="1:7" x14ac:dyDescent="0.35">
      <c r="A7484">
        <v>2024</v>
      </c>
      <c r="B7484" t="s">
        <v>64</v>
      </c>
      <c r="C7484" t="str">
        <f t="shared" si="17"/>
        <v>Holtålen</v>
      </c>
      <c r="D7484" t="s">
        <v>72</v>
      </c>
      <c r="E7484" t="s">
        <v>98</v>
      </c>
      <c r="F7484" s="7" t="s">
        <v>11</v>
      </c>
      <c r="G7484" s="35">
        <v>0</v>
      </c>
    </row>
    <row r="7485" spans="1:7" x14ac:dyDescent="0.35">
      <c r="A7485">
        <v>2024</v>
      </c>
      <c r="B7485" t="s">
        <v>64</v>
      </c>
      <c r="C7485" t="str">
        <f t="shared" si="17"/>
        <v>Midtre-Gauldal</v>
      </c>
      <c r="D7485" t="s">
        <v>74</v>
      </c>
      <c r="E7485" t="s">
        <v>98</v>
      </c>
      <c r="F7485" s="7" t="s">
        <v>11</v>
      </c>
      <c r="G7485" s="35">
        <v>21</v>
      </c>
    </row>
    <row r="7486" spans="1:7" x14ac:dyDescent="0.35">
      <c r="A7486">
        <v>2024</v>
      </c>
      <c r="B7486" t="s">
        <v>64</v>
      </c>
      <c r="C7486" t="str">
        <f t="shared" si="17"/>
        <v>Melhus</v>
      </c>
      <c r="D7486" t="s">
        <v>76</v>
      </c>
      <c r="E7486" t="s">
        <v>98</v>
      </c>
      <c r="F7486" s="7" t="s">
        <v>11</v>
      </c>
      <c r="G7486" s="35">
        <v>0</v>
      </c>
    </row>
    <row r="7487" spans="1:7" x14ac:dyDescent="0.35">
      <c r="A7487">
        <v>2024</v>
      </c>
      <c r="B7487" t="s">
        <v>53</v>
      </c>
      <c r="C7487" t="str">
        <f t="shared" si="17"/>
        <v>Skaun</v>
      </c>
      <c r="D7487" t="s">
        <v>78</v>
      </c>
      <c r="E7487" t="s">
        <v>98</v>
      </c>
      <c r="F7487" s="7" t="s">
        <v>11</v>
      </c>
      <c r="G7487" s="35">
        <v>52</v>
      </c>
    </row>
    <row r="7488" spans="1:7" x14ac:dyDescent="0.35">
      <c r="A7488">
        <v>2024</v>
      </c>
      <c r="B7488" t="s">
        <v>15</v>
      </c>
      <c r="C7488" t="str">
        <f t="shared" si="17"/>
        <v>Malvik</v>
      </c>
      <c r="D7488" t="s">
        <v>80</v>
      </c>
      <c r="E7488" t="s">
        <v>98</v>
      </c>
      <c r="F7488" s="7" t="s">
        <v>11</v>
      </c>
      <c r="G7488" s="35">
        <v>43</v>
      </c>
    </row>
    <row r="7489" spans="1:7" x14ac:dyDescent="0.35">
      <c r="A7489">
        <v>2024</v>
      </c>
      <c r="B7489" t="s">
        <v>15</v>
      </c>
      <c r="C7489" t="str">
        <f t="shared" si="17"/>
        <v>Selbu</v>
      </c>
      <c r="D7489" t="s">
        <v>82</v>
      </c>
      <c r="E7489" t="s">
        <v>98</v>
      </c>
      <c r="F7489" s="7" t="s">
        <v>11</v>
      </c>
      <c r="G7489" s="35">
        <v>375</v>
      </c>
    </row>
    <row r="7490" spans="1:7" x14ac:dyDescent="0.35">
      <c r="A7490">
        <v>2024</v>
      </c>
      <c r="B7490" t="s">
        <v>15</v>
      </c>
      <c r="C7490" t="str">
        <f t="shared" si="17"/>
        <v>Tydal</v>
      </c>
      <c r="D7490" t="s">
        <v>84</v>
      </c>
      <c r="E7490" t="s">
        <v>98</v>
      </c>
      <c r="F7490" s="7" t="s">
        <v>11</v>
      </c>
      <c r="G7490" s="35">
        <v>0</v>
      </c>
    </row>
    <row r="7491" spans="1:7" x14ac:dyDescent="0.35">
      <c r="A7491">
        <v>2024</v>
      </c>
      <c r="B7491" t="s">
        <v>15</v>
      </c>
      <c r="C7491" t="str">
        <f t="shared" si="17"/>
        <v>Meråker</v>
      </c>
      <c r="D7491" t="s">
        <v>17</v>
      </c>
      <c r="E7491" t="s">
        <v>98</v>
      </c>
      <c r="F7491" s="7" t="s">
        <v>11</v>
      </c>
      <c r="G7491" s="35">
        <v>160</v>
      </c>
    </row>
    <row r="7492" spans="1:7" x14ac:dyDescent="0.35">
      <c r="A7492">
        <v>2024</v>
      </c>
      <c r="B7492" t="s">
        <v>15</v>
      </c>
      <c r="C7492" t="str">
        <f t="shared" si="17"/>
        <v>Stjørdal</v>
      </c>
      <c r="D7492" t="s">
        <v>19</v>
      </c>
      <c r="E7492" t="s">
        <v>98</v>
      </c>
      <c r="F7492" s="7" t="s">
        <v>11</v>
      </c>
      <c r="G7492" s="35">
        <v>21</v>
      </c>
    </row>
    <row r="7493" spans="1:7" x14ac:dyDescent="0.35">
      <c r="A7493">
        <v>2024</v>
      </c>
      <c r="B7493" t="s">
        <v>7</v>
      </c>
      <c r="C7493" t="str">
        <f t="shared" si="17"/>
        <v>Frosta</v>
      </c>
      <c r="D7493" t="s">
        <v>21</v>
      </c>
      <c r="E7493" t="s">
        <v>98</v>
      </c>
      <c r="F7493" s="7" t="s">
        <v>11</v>
      </c>
      <c r="G7493" s="35">
        <v>0</v>
      </c>
    </row>
    <row r="7494" spans="1:7" x14ac:dyDescent="0.35">
      <c r="A7494">
        <v>2024</v>
      </c>
      <c r="B7494" t="s">
        <v>7</v>
      </c>
      <c r="C7494" t="str">
        <f t="shared" si="17"/>
        <v>Levanger</v>
      </c>
      <c r="D7494" t="s">
        <v>23</v>
      </c>
      <c r="E7494" t="s">
        <v>98</v>
      </c>
      <c r="F7494" s="7" t="s">
        <v>11</v>
      </c>
      <c r="G7494" s="35">
        <v>182</v>
      </c>
    </row>
    <row r="7495" spans="1:7" x14ac:dyDescent="0.35">
      <c r="A7495">
        <v>2024</v>
      </c>
      <c r="B7495" t="s">
        <v>7</v>
      </c>
      <c r="C7495" t="str">
        <f t="shared" si="17"/>
        <v>Verdal</v>
      </c>
      <c r="D7495" t="s">
        <v>25</v>
      </c>
      <c r="E7495" t="s">
        <v>98</v>
      </c>
      <c r="F7495" s="7" t="s">
        <v>11</v>
      </c>
      <c r="G7495" s="35">
        <v>7</v>
      </c>
    </row>
    <row r="7496" spans="1:7" x14ac:dyDescent="0.35">
      <c r="A7496">
        <v>2024</v>
      </c>
      <c r="B7496" t="s">
        <v>7</v>
      </c>
      <c r="C7496" t="str">
        <f t="shared" si="17"/>
        <v>Snåsa</v>
      </c>
      <c r="D7496" t="s">
        <v>27</v>
      </c>
      <c r="E7496" t="s">
        <v>98</v>
      </c>
      <c r="F7496" s="7" t="s">
        <v>11</v>
      </c>
      <c r="G7496" s="35">
        <v>0</v>
      </c>
    </row>
    <row r="7497" spans="1:7" x14ac:dyDescent="0.35">
      <c r="A7497">
        <v>2024</v>
      </c>
      <c r="B7497" t="s">
        <v>12</v>
      </c>
      <c r="C7497" t="str">
        <f t="shared" si="17"/>
        <v>Lierne</v>
      </c>
      <c r="D7497" t="s">
        <v>29</v>
      </c>
      <c r="E7497" t="s">
        <v>98</v>
      </c>
      <c r="F7497" s="7" t="s">
        <v>11</v>
      </c>
      <c r="G7497" s="35">
        <v>40</v>
      </c>
    </row>
    <row r="7498" spans="1:7" x14ac:dyDescent="0.35">
      <c r="A7498">
        <v>2024</v>
      </c>
      <c r="B7498" t="s">
        <v>12</v>
      </c>
      <c r="C7498" t="str">
        <f t="shared" si="17"/>
        <v>Røyrvik</v>
      </c>
      <c r="D7498" t="s">
        <v>31</v>
      </c>
      <c r="E7498" t="s">
        <v>98</v>
      </c>
      <c r="F7498" s="7" t="s">
        <v>11</v>
      </c>
      <c r="G7498" s="35">
        <v>0</v>
      </c>
    </row>
    <row r="7499" spans="1:7" x14ac:dyDescent="0.35">
      <c r="A7499">
        <v>2024</v>
      </c>
      <c r="B7499" t="s">
        <v>12</v>
      </c>
      <c r="C7499" t="str">
        <f t="shared" si="17"/>
        <v>Namsskogan</v>
      </c>
      <c r="D7499" t="s">
        <v>33</v>
      </c>
      <c r="E7499" t="s">
        <v>98</v>
      </c>
      <c r="F7499" s="7" t="s">
        <v>11</v>
      </c>
      <c r="G7499" s="35">
        <v>257</v>
      </c>
    </row>
    <row r="7500" spans="1:7" x14ac:dyDescent="0.35">
      <c r="A7500">
        <v>2024</v>
      </c>
      <c r="B7500" t="s">
        <v>12</v>
      </c>
      <c r="C7500" t="str">
        <f t="shared" si="17"/>
        <v>Grong</v>
      </c>
      <c r="D7500" t="s">
        <v>35</v>
      </c>
      <c r="E7500" t="s">
        <v>98</v>
      </c>
      <c r="F7500" s="7" t="s">
        <v>11</v>
      </c>
      <c r="G7500" s="35">
        <v>389</v>
      </c>
    </row>
    <row r="7501" spans="1:7" x14ac:dyDescent="0.35">
      <c r="A7501">
        <v>2024</v>
      </c>
      <c r="B7501" t="s">
        <v>12</v>
      </c>
      <c r="C7501" t="str">
        <f t="shared" si="17"/>
        <v>Høylandet</v>
      </c>
      <c r="D7501" t="s">
        <v>37</v>
      </c>
      <c r="E7501" t="s">
        <v>98</v>
      </c>
      <c r="F7501" s="7" t="s">
        <v>11</v>
      </c>
      <c r="G7501" s="35">
        <v>0</v>
      </c>
    </row>
    <row r="7502" spans="1:7" x14ac:dyDescent="0.35">
      <c r="A7502">
        <v>2024</v>
      </c>
      <c r="B7502" t="s">
        <v>12</v>
      </c>
      <c r="C7502" t="str">
        <f t="shared" si="17"/>
        <v>Overhalla</v>
      </c>
      <c r="D7502" t="s">
        <v>39</v>
      </c>
      <c r="E7502" t="s">
        <v>98</v>
      </c>
      <c r="F7502" s="7" t="s">
        <v>11</v>
      </c>
      <c r="G7502" s="35">
        <v>0</v>
      </c>
    </row>
    <row r="7503" spans="1:7" x14ac:dyDescent="0.35">
      <c r="A7503">
        <v>2024</v>
      </c>
      <c r="B7503" t="s">
        <v>12</v>
      </c>
      <c r="C7503" t="str">
        <f t="shared" si="17"/>
        <v>Flatanger</v>
      </c>
      <c r="D7503" t="s">
        <v>41</v>
      </c>
      <c r="E7503" t="s">
        <v>98</v>
      </c>
      <c r="F7503" s="7" t="s">
        <v>11</v>
      </c>
      <c r="G7503" s="35">
        <v>0</v>
      </c>
    </row>
    <row r="7504" spans="1:7" x14ac:dyDescent="0.35">
      <c r="A7504">
        <v>2024</v>
      </c>
      <c r="B7504" t="s">
        <v>12</v>
      </c>
      <c r="C7504" t="str">
        <f t="shared" si="17"/>
        <v>Leka</v>
      </c>
      <c r="D7504" t="s">
        <v>45</v>
      </c>
      <c r="E7504" t="s">
        <v>98</v>
      </c>
      <c r="F7504" s="7" t="s">
        <v>11</v>
      </c>
      <c r="G7504" s="35">
        <v>0</v>
      </c>
    </row>
    <row r="7505" spans="1:7" x14ac:dyDescent="0.35">
      <c r="A7505">
        <v>2024</v>
      </c>
      <c r="B7505" t="s">
        <v>7</v>
      </c>
      <c r="C7505" t="str">
        <f t="shared" si="17"/>
        <v>Inderøy</v>
      </c>
      <c r="D7505" t="s">
        <v>47</v>
      </c>
      <c r="E7505" t="s">
        <v>98</v>
      </c>
      <c r="F7505" s="7" t="s">
        <v>11</v>
      </c>
      <c r="G7505" s="35">
        <v>0</v>
      </c>
    </row>
    <row r="7506" spans="1:7" x14ac:dyDescent="0.35">
      <c r="A7506">
        <v>2024</v>
      </c>
      <c r="B7506" t="s">
        <v>48</v>
      </c>
      <c r="C7506" t="str">
        <f t="shared" si="17"/>
        <v>Indre Fosen</v>
      </c>
      <c r="D7506" t="s">
        <v>50</v>
      </c>
      <c r="E7506" t="s">
        <v>98</v>
      </c>
      <c r="F7506" s="7" t="s">
        <v>11</v>
      </c>
      <c r="G7506" s="35">
        <v>0</v>
      </c>
    </row>
    <row r="7507" spans="1:7" x14ac:dyDescent="0.35">
      <c r="A7507">
        <v>2024</v>
      </c>
      <c r="B7507" t="s">
        <v>53</v>
      </c>
      <c r="C7507" t="str">
        <f t="shared" si="17"/>
        <v>Heim</v>
      </c>
      <c r="D7507" t="s">
        <v>55</v>
      </c>
      <c r="E7507" t="s">
        <v>98</v>
      </c>
      <c r="F7507" s="7" t="s">
        <v>11</v>
      </c>
      <c r="G7507" s="35">
        <v>169</v>
      </c>
    </row>
    <row r="7508" spans="1:7" x14ac:dyDescent="0.35">
      <c r="A7508">
        <v>2024</v>
      </c>
      <c r="B7508" t="s">
        <v>53</v>
      </c>
      <c r="C7508" t="str">
        <f t="shared" si="17"/>
        <v>Hitra</v>
      </c>
      <c r="D7508" t="s">
        <v>89</v>
      </c>
      <c r="E7508" t="s">
        <v>98</v>
      </c>
      <c r="F7508" s="7" t="s">
        <v>11</v>
      </c>
      <c r="G7508" s="35">
        <v>0</v>
      </c>
    </row>
    <row r="7509" spans="1:7" x14ac:dyDescent="0.35">
      <c r="A7509">
        <v>2024</v>
      </c>
      <c r="B7509" t="s">
        <v>48</v>
      </c>
      <c r="C7509" t="str">
        <f t="shared" si="17"/>
        <v>Ørland</v>
      </c>
      <c r="D7509" t="s">
        <v>57</v>
      </c>
      <c r="E7509" t="s">
        <v>98</v>
      </c>
      <c r="F7509" s="7" t="s">
        <v>11</v>
      </c>
      <c r="G7509" s="35">
        <v>0</v>
      </c>
    </row>
    <row r="7510" spans="1:7" x14ac:dyDescent="0.35">
      <c r="A7510">
        <v>2024</v>
      </c>
      <c r="B7510" t="s">
        <v>48</v>
      </c>
      <c r="C7510" t="str">
        <f t="shared" si="17"/>
        <v>Åfjord</v>
      </c>
      <c r="D7510" t="s">
        <v>61</v>
      </c>
      <c r="E7510" t="s">
        <v>98</v>
      </c>
      <c r="F7510" s="7" t="s">
        <v>11</v>
      </c>
      <c r="G7510" s="35">
        <v>0</v>
      </c>
    </row>
    <row r="7511" spans="1:7" x14ac:dyDescent="0.35">
      <c r="A7511">
        <v>2024</v>
      </c>
      <c r="B7511" t="s">
        <v>53</v>
      </c>
      <c r="C7511" t="str">
        <f t="shared" si="17"/>
        <v>Orkland</v>
      </c>
      <c r="D7511" t="s">
        <v>59</v>
      </c>
      <c r="E7511" t="s">
        <v>98</v>
      </c>
      <c r="F7511" s="7" t="s">
        <v>11</v>
      </c>
      <c r="G7511" s="35">
        <v>415</v>
      </c>
    </row>
    <row r="7512" spans="1:7" x14ac:dyDescent="0.35">
      <c r="A7512">
        <v>2024</v>
      </c>
      <c r="B7512" t="s">
        <v>12</v>
      </c>
      <c r="C7512" t="str">
        <f t="shared" si="17"/>
        <v>Nærøysund</v>
      </c>
      <c r="D7512" t="s">
        <v>43</v>
      </c>
      <c r="E7512" t="s">
        <v>98</v>
      </c>
      <c r="F7512" s="7" t="s">
        <v>11</v>
      </c>
      <c r="G7512" s="35">
        <v>0</v>
      </c>
    </row>
    <row r="7513" spans="1:7" x14ac:dyDescent="0.35">
      <c r="A7513">
        <v>2024</v>
      </c>
      <c r="B7513" t="s">
        <v>53</v>
      </c>
      <c r="C7513" t="str">
        <f t="shared" si="17"/>
        <v>Rindal</v>
      </c>
      <c r="D7513" t="s">
        <v>100</v>
      </c>
      <c r="E7513" t="s">
        <v>98</v>
      </c>
      <c r="F7513" s="7" t="s">
        <v>11</v>
      </c>
      <c r="G7513" s="35">
        <v>235</v>
      </c>
    </row>
    <row r="7514" spans="1:7" x14ac:dyDescent="0.35">
      <c r="A7514">
        <v>2024</v>
      </c>
      <c r="B7514" t="s">
        <v>15</v>
      </c>
      <c r="C7514" t="str">
        <f>RIGHT(D7514,LEN(D7514)-SEARCH(" ",D7514))</f>
        <v>Trondheim</v>
      </c>
      <c r="D7514" t="s">
        <v>52</v>
      </c>
      <c r="E7514" t="s">
        <v>90</v>
      </c>
      <c r="F7514" s="7" t="s">
        <v>91</v>
      </c>
      <c r="G7514" s="35">
        <v>0</v>
      </c>
    </row>
    <row r="7515" spans="1:7" x14ac:dyDescent="0.35">
      <c r="A7515">
        <v>2024</v>
      </c>
      <c r="B7515" t="s">
        <v>7</v>
      </c>
      <c r="C7515" t="str">
        <f t="shared" ref="C7515:C7551" si="18">RIGHT(D7515,LEN(D7515)-SEARCH(" ",D7515))</f>
        <v>Steinkjer</v>
      </c>
      <c r="D7515" t="s">
        <v>9</v>
      </c>
      <c r="E7515" t="s">
        <v>90</v>
      </c>
      <c r="F7515" s="7" t="s">
        <v>91</v>
      </c>
      <c r="G7515" s="35">
        <v>0</v>
      </c>
    </row>
    <row r="7516" spans="1:7" x14ac:dyDescent="0.35">
      <c r="A7516">
        <v>2024</v>
      </c>
      <c r="B7516" t="s">
        <v>12</v>
      </c>
      <c r="C7516" t="str">
        <f t="shared" si="18"/>
        <v>Namsos</v>
      </c>
      <c r="D7516" t="s">
        <v>14</v>
      </c>
      <c r="E7516" t="s">
        <v>90</v>
      </c>
      <c r="F7516" s="7" t="s">
        <v>91</v>
      </c>
      <c r="G7516" s="35">
        <v>0</v>
      </c>
    </row>
    <row r="7517" spans="1:7" x14ac:dyDescent="0.35">
      <c r="A7517">
        <v>2024</v>
      </c>
      <c r="B7517" t="s">
        <v>53</v>
      </c>
      <c r="C7517" t="str">
        <f t="shared" si="18"/>
        <v>Frøya</v>
      </c>
      <c r="D7517" t="s">
        <v>96</v>
      </c>
      <c r="E7517" t="s">
        <v>90</v>
      </c>
      <c r="F7517" s="7" t="s">
        <v>91</v>
      </c>
      <c r="G7517" s="35">
        <v>0</v>
      </c>
    </row>
    <row r="7518" spans="1:7" x14ac:dyDescent="0.35">
      <c r="A7518">
        <v>2024</v>
      </c>
      <c r="B7518" t="s">
        <v>48</v>
      </c>
      <c r="C7518" t="str">
        <f t="shared" si="18"/>
        <v>Osen</v>
      </c>
      <c r="D7518" t="s">
        <v>63</v>
      </c>
      <c r="E7518" t="s">
        <v>90</v>
      </c>
      <c r="F7518" s="7" t="s">
        <v>91</v>
      </c>
      <c r="G7518" s="35">
        <v>0</v>
      </c>
    </row>
    <row r="7519" spans="1:7" x14ac:dyDescent="0.35">
      <c r="A7519">
        <v>2024</v>
      </c>
      <c r="B7519" t="s">
        <v>64</v>
      </c>
      <c r="C7519" t="str">
        <f t="shared" si="18"/>
        <v>Oppdal</v>
      </c>
      <c r="D7519" t="s">
        <v>66</v>
      </c>
      <c r="E7519" t="s">
        <v>90</v>
      </c>
      <c r="F7519" s="7" t="s">
        <v>91</v>
      </c>
      <c r="G7519" s="35">
        <v>0</v>
      </c>
    </row>
    <row r="7520" spans="1:7" x14ac:dyDescent="0.35">
      <c r="A7520">
        <v>2024</v>
      </c>
      <c r="B7520" t="s">
        <v>64</v>
      </c>
      <c r="C7520" t="str">
        <f t="shared" si="18"/>
        <v>Rennebu</v>
      </c>
      <c r="D7520" t="s">
        <v>68</v>
      </c>
      <c r="E7520" t="s">
        <v>90</v>
      </c>
      <c r="F7520" s="7" t="s">
        <v>91</v>
      </c>
      <c r="G7520" s="35">
        <v>1111</v>
      </c>
    </row>
    <row r="7521" spans="1:7" x14ac:dyDescent="0.35">
      <c r="A7521">
        <v>2024</v>
      </c>
      <c r="B7521" t="s">
        <v>64</v>
      </c>
      <c r="C7521" t="str">
        <f t="shared" si="18"/>
        <v>Røros</v>
      </c>
      <c r="D7521" t="s">
        <v>70</v>
      </c>
      <c r="E7521" t="s">
        <v>90</v>
      </c>
      <c r="F7521" s="7" t="s">
        <v>91</v>
      </c>
      <c r="G7521" s="35">
        <v>0</v>
      </c>
    </row>
    <row r="7522" spans="1:7" x14ac:dyDescent="0.35">
      <c r="A7522">
        <v>2024</v>
      </c>
      <c r="B7522" t="s">
        <v>64</v>
      </c>
      <c r="C7522" t="str">
        <f t="shared" si="18"/>
        <v>Holtålen</v>
      </c>
      <c r="D7522" t="s">
        <v>72</v>
      </c>
      <c r="E7522" t="s">
        <v>90</v>
      </c>
      <c r="F7522" s="7" t="s">
        <v>91</v>
      </c>
      <c r="G7522" s="35">
        <v>0</v>
      </c>
    </row>
    <row r="7523" spans="1:7" x14ac:dyDescent="0.35">
      <c r="A7523">
        <v>2024</v>
      </c>
      <c r="B7523" t="s">
        <v>64</v>
      </c>
      <c r="C7523" t="str">
        <f t="shared" si="18"/>
        <v>Midtre-Gauldal</v>
      </c>
      <c r="D7523" t="s">
        <v>74</v>
      </c>
      <c r="E7523" t="s">
        <v>90</v>
      </c>
      <c r="F7523" s="7" t="s">
        <v>91</v>
      </c>
      <c r="G7523" s="35">
        <v>0</v>
      </c>
    </row>
    <row r="7524" spans="1:7" x14ac:dyDescent="0.35">
      <c r="A7524">
        <v>2024</v>
      </c>
      <c r="B7524" t="s">
        <v>64</v>
      </c>
      <c r="C7524" t="str">
        <f t="shared" si="18"/>
        <v>Melhus</v>
      </c>
      <c r="D7524" t="s">
        <v>76</v>
      </c>
      <c r="E7524" t="s">
        <v>90</v>
      </c>
      <c r="F7524" s="7" t="s">
        <v>91</v>
      </c>
      <c r="G7524" s="35">
        <v>0</v>
      </c>
    </row>
    <row r="7525" spans="1:7" x14ac:dyDescent="0.35">
      <c r="A7525">
        <v>2024</v>
      </c>
      <c r="B7525" t="s">
        <v>53</v>
      </c>
      <c r="C7525" t="str">
        <f t="shared" si="18"/>
        <v>Skaun</v>
      </c>
      <c r="D7525" t="s">
        <v>78</v>
      </c>
      <c r="E7525" t="s">
        <v>90</v>
      </c>
      <c r="F7525" s="7" t="s">
        <v>91</v>
      </c>
      <c r="G7525" s="35">
        <v>0</v>
      </c>
    </row>
    <row r="7526" spans="1:7" x14ac:dyDescent="0.35">
      <c r="A7526">
        <v>2024</v>
      </c>
      <c r="B7526" t="s">
        <v>15</v>
      </c>
      <c r="C7526" t="str">
        <f t="shared" si="18"/>
        <v>Malvik</v>
      </c>
      <c r="D7526" t="s">
        <v>80</v>
      </c>
      <c r="E7526" t="s">
        <v>90</v>
      </c>
      <c r="F7526" s="7" t="s">
        <v>91</v>
      </c>
      <c r="G7526" s="35">
        <v>0</v>
      </c>
    </row>
    <row r="7527" spans="1:7" x14ac:dyDescent="0.35">
      <c r="A7527">
        <v>2024</v>
      </c>
      <c r="B7527" t="s">
        <v>15</v>
      </c>
      <c r="C7527" t="str">
        <f t="shared" si="18"/>
        <v>Selbu</v>
      </c>
      <c r="D7527" t="s">
        <v>82</v>
      </c>
      <c r="E7527" t="s">
        <v>90</v>
      </c>
      <c r="F7527" s="7" t="s">
        <v>91</v>
      </c>
      <c r="G7527" s="35">
        <v>0</v>
      </c>
    </row>
    <row r="7528" spans="1:7" x14ac:dyDescent="0.35">
      <c r="A7528">
        <v>2024</v>
      </c>
      <c r="B7528" t="s">
        <v>15</v>
      </c>
      <c r="C7528" t="str">
        <f t="shared" si="18"/>
        <v>Tydal</v>
      </c>
      <c r="D7528" t="s">
        <v>84</v>
      </c>
      <c r="E7528" t="s">
        <v>90</v>
      </c>
      <c r="F7528" s="7" t="s">
        <v>91</v>
      </c>
      <c r="G7528" s="35">
        <v>0</v>
      </c>
    </row>
    <row r="7529" spans="1:7" x14ac:dyDescent="0.35">
      <c r="A7529">
        <v>2024</v>
      </c>
      <c r="B7529" t="s">
        <v>15</v>
      </c>
      <c r="C7529" t="str">
        <f t="shared" si="18"/>
        <v>Meråker</v>
      </c>
      <c r="D7529" t="s">
        <v>17</v>
      </c>
      <c r="E7529" t="s">
        <v>90</v>
      </c>
      <c r="F7529" s="7" t="s">
        <v>91</v>
      </c>
      <c r="G7529" s="35">
        <v>0</v>
      </c>
    </row>
    <row r="7530" spans="1:7" x14ac:dyDescent="0.35">
      <c r="A7530">
        <v>2024</v>
      </c>
      <c r="B7530" t="s">
        <v>15</v>
      </c>
      <c r="C7530" t="str">
        <f t="shared" si="18"/>
        <v>Stjørdal</v>
      </c>
      <c r="D7530" t="s">
        <v>19</v>
      </c>
      <c r="E7530" t="s">
        <v>90</v>
      </c>
      <c r="F7530" s="7" t="s">
        <v>91</v>
      </c>
      <c r="G7530" s="35">
        <v>198</v>
      </c>
    </row>
    <row r="7531" spans="1:7" x14ac:dyDescent="0.35">
      <c r="A7531">
        <v>2024</v>
      </c>
      <c r="B7531" t="s">
        <v>7</v>
      </c>
      <c r="C7531" t="str">
        <f t="shared" si="18"/>
        <v>Frosta</v>
      </c>
      <c r="D7531" t="s">
        <v>21</v>
      </c>
      <c r="E7531" t="s">
        <v>90</v>
      </c>
      <c r="F7531" s="7" t="s">
        <v>91</v>
      </c>
      <c r="G7531" s="35">
        <v>0</v>
      </c>
    </row>
    <row r="7532" spans="1:7" x14ac:dyDescent="0.35">
      <c r="A7532">
        <v>2024</v>
      </c>
      <c r="B7532" t="s">
        <v>7</v>
      </c>
      <c r="C7532" t="str">
        <f t="shared" si="18"/>
        <v>Levanger</v>
      </c>
      <c r="D7532" t="s">
        <v>23</v>
      </c>
      <c r="E7532" t="s">
        <v>90</v>
      </c>
      <c r="F7532" s="7" t="s">
        <v>91</v>
      </c>
      <c r="G7532" s="35">
        <v>0</v>
      </c>
    </row>
    <row r="7533" spans="1:7" x14ac:dyDescent="0.35">
      <c r="A7533">
        <v>2024</v>
      </c>
      <c r="B7533" t="s">
        <v>7</v>
      </c>
      <c r="C7533" t="str">
        <f t="shared" si="18"/>
        <v>Verdal</v>
      </c>
      <c r="D7533" t="s">
        <v>25</v>
      </c>
      <c r="E7533" t="s">
        <v>90</v>
      </c>
      <c r="F7533" s="7" t="s">
        <v>91</v>
      </c>
      <c r="G7533" s="35">
        <v>0</v>
      </c>
    </row>
    <row r="7534" spans="1:7" x14ac:dyDescent="0.35">
      <c r="A7534">
        <v>2024</v>
      </c>
      <c r="B7534" t="s">
        <v>7</v>
      </c>
      <c r="C7534" t="str">
        <f t="shared" si="18"/>
        <v>Snåsa</v>
      </c>
      <c r="D7534" t="s">
        <v>27</v>
      </c>
      <c r="E7534" t="s">
        <v>90</v>
      </c>
      <c r="F7534" s="7" t="s">
        <v>91</v>
      </c>
      <c r="G7534" s="35">
        <v>1600</v>
      </c>
    </row>
    <row r="7535" spans="1:7" x14ac:dyDescent="0.35">
      <c r="A7535">
        <v>2024</v>
      </c>
      <c r="B7535" t="s">
        <v>12</v>
      </c>
      <c r="C7535" t="str">
        <f t="shared" si="18"/>
        <v>Lierne</v>
      </c>
      <c r="D7535" t="s">
        <v>29</v>
      </c>
      <c r="E7535" t="s">
        <v>90</v>
      </c>
      <c r="F7535" s="7" t="s">
        <v>91</v>
      </c>
      <c r="G7535" s="35">
        <v>490</v>
      </c>
    </row>
    <row r="7536" spans="1:7" x14ac:dyDescent="0.35">
      <c r="A7536">
        <v>2024</v>
      </c>
      <c r="B7536" t="s">
        <v>12</v>
      </c>
      <c r="C7536" t="str">
        <f t="shared" si="18"/>
        <v>Røyrvik</v>
      </c>
      <c r="D7536" t="s">
        <v>31</v>
      </c>
      <c r="E7536" t="s">
        <v>90</v>
      </c>
      <c r="F7536" s="7" t="s">
        <v>91</v>
      </c>
      <c r="G7536" s="35">
        <v>0</v>
      </c>
    </row>
    <row r="7537" spans="1:7" x14ac:dyDescent="0.35">
      <c r="A7537">
        <v>2024</v>
      </c>
      <c r="B7537" t="s">
        <v>12</v>
      </c>
      <c r="C7537" t="str">
        <f t="shared" si="18"/>
        <v>Namsskogan</v>
      </c>
      <c r="D7537" t="s">
        <v>33</v>
      </c>
      <c r="E7537" t="s">
        <v>90</v>
      </c>
      <c r="F7537" s="7" t="s">
        <v>91</v>
      </c>
      <c r="G7537" s="35">
        <v>0</v>
      </c>
    </row>
    <row r="7538" spans="1:7" x14ac:dyDescent="0.35">
      <c r="A7538">
        <v>2024</v>
      </c>
      <c r="B7538" t="s">
        <v>12</v>
      </c>
      <c r="C7538" t="str">
        <f t="shared" si="18"/>
        <v>Grong</v>
      </c>
      <c r="D7538" t="s">
        <v>35</v>
      </c>
      <c r="E7538" t="s">
        <v>90</v>
      </c>
      <c r="F7538" s="7" t="s">
        <v>91</v>
      </c>
      <c r="G7538" s="35">
        <v>442</v>
      </c>
    </row>
    <row r="7539" spans="1:7" x14ac:dyDescent="0.35">
      <c r="A7539">
        <v>2024</v>
      </c>
      <c r="B7539" t="s">
        <v>12</v>
      </c>
      <c r="C7539" t="str">
        <f t="shared" si="18"/>
        <v>Høylandet</v>
      </c>
      <c r="D7539" t="s">
        <v>37</v>
      </c>
      <c r="E7539" t="s">
        <v>90</v>
      </c>
      <c r="F7539" s="7" t="s">
        <v>91</v>
      </c>
      <c r="G7539" s="35">
        <v>0</v>
      </c>
    </row>
    <row r="7540" spans="1:7" x14ac:dyDescent="0.35">
      <c r="A7540">
        <v>2024</v>
      </c>
      <c r="B7540" t="s">
        <v>12</v>
      </c>
      <c r="C7540" t="str">
        <f t="shared" si="18"/>
        <v>Overhalla</v>
      </c>
      <c r="D7540" t="s">
        <v>39</v>
      </c>
      <c r="E7540" t="s">
        <v>90</v>
      </c>
      <c r="F7540" s="7" t="s">
        <v>91</v>
      </c>
      <c r="G7540" s="35">
        <v>0</v>
      </c>
    </row>
    <row r="7541" spans="1:7" x14ac:dyDescent="0.35">
      <c r="A7541">
        <v>2024</v>
      </c>
      <c r="B7541" t="s">
        <v>12</v>
      </c>
      <c r="C7541" t="str">
        <f t="shared" si="18"/>
        <v>Flatanger</v>
      </c>
      <c r="D7541" t="s">
        <v>41</v>
      </c>
      <c r="E7541" t="s">
        <v>90</v>
      </c>
      <c r="F7541" s="7" t="s">
        <v>91</v>
      </c>
      <c r="G7541" s="35">
        <v>0</v>
      </c>
    </row>
    <row r="7542" spans="1:7" x14ac:dyDescent="0.35">
      <c r="A7542">
        <v>2024</v>
      </c>
      <c r="B7542" t="s">
        <v>12</v>
      </c>
      <c r="C7542" t="str">
        <f t="shared" si="18"/>
        <v>Leka</v>
      </c>
      <c r="D7542" t="s">
        <v>45</v>
      </c>
      <c r="E7542" t="s">
        <v>90</v>
      </c>
      <c r="F7542" s="7" t="s">
        <v>91</v>
      </c>
      <c r="G7542" s="35">
        <v>0</v>
      </c>
    </row>
    <row r="7543" spans="1:7" x14ac:dyDescent="0.35">
      <c r="A7543">
        <v>2024</v>
      </c>
      <c r="B7543" t="s">
        <v>7</v>
      </c>
      <c r="C7543" t="str">
        <f t="shared" si="18"/>
        <v>Inderøy</v>
      </c>
      <c r="D7543" t="s">
        <v>47</v>
      </c>
      <c r="E7543" t="s">
        <v>90</v>
      </c>
      <c r="F7543" s="7" t="s">
        <v>91</v>
      </c>
      <c r="G7543" s="35">
        <v>0</v>
      </c>
    </row>
    <row r="7544" spans="1:7" x14ac:dyDescent="0.35">
      <c r="A7544">
        <v>2024</v>
      </c>
      <c r="B7544" t="s">
        <v>48</v>
      </c>
      <c r="C7544" t="str">
        <f t="shared" si="18"/>
        <v>Indre Fosen</v>
      </c>
      <c r="D7544" t="s">
        <v>50</v>
      </c>
      <c r="E7544" t="s">
        <v>90</v>
      </c>
      <c r="F7544" s="7" t="s">
        <v>91</v>
      </c>
      <c r="G7544" s="35">
        <v>0</v>
      </c>
    </row>
    <row r="7545" spans="1:7" x14ac:dyDescent="0.35">
      <c r="A7545">
        <v>2024</v>
      </c>
      <c r="B7545" t="s">
        <v>53</v>
      </c>
      <c r="C7545" t="str">
        <f t="shared" si="18"/>
        <v>Heim</v>
      </c>
      <c r="D7545" t="s">
        <v>55</v>
      </c>
      <c r="E7545" t="s">
        <v>90</v>
      </c>
      <c r="F7545" s="7" t="s">
        <v>91</v>
      </c>
      <c r="G7545" s="35">
        <v>0</v>
      </c>
    </row>
    <row r="7546" spans="1:7" x14ac:dyDescent="0.35">
      <c r="A7546">
        <v>2024</v>
      </c>
      <c r="B7546" t="s">
        <v>53</v>
      </c>
      <c r="C7546" t="str">
        <f t="shared" si="18"/>
        <v>Hitra</v>
      </c>
      <c r="D7546" t="s">
        <v>89</v>
      </c>
      <c r="E7546" t="s">
        <v>90</v>
      </c>
      <c r="F7546" s="7" t="s">
        <v>91</v>
      </c>
      <c r="G7546" s="35">
        <v>0</v>
      </c>
    </row>
    <row r="7547" spans="1:7" x14ac:dyDescent="0.35">
      <c r="A7547">
        <v>2024</v>
      </c>
      <c r="B7547" t="s">
        <v>48</v>
      </c>
      <c r="C7547" t="str">
        <f t="shared" si="18"/>
        <v>Ørland</v>
      </c>
      <c r="D7547" t="s">
        <v>57</v>
      </c>
      <c r="E7547" t="s">
        <v>90</v>
      </c>
      <c r="F7547" s="7" t="s">
        <v>91</v>
      </c>
      <c r="G7547" s="35">
        <v>0</v>
      </c>
    </row>
    <row r="7548" spans="1:7" x14ac:dyDescent="0.35">
      <c r="A7548">
        <v>2024</v>
      </c>
      <c r="B7548" t="s">
        <v>48</v>
      </c>
      <c r="C7548" t="str">
        <f t="shared" si="18"/>
        <v>Åfjord</v>
      </c>
      <c r="D7548" t="s">
        <v>61</v>
      </c>
      <c r="E7548" t="s">
        <v>90</v>
      </c>
      <c r="F7548" s="7" t="s">
        <v>91</v>
      </c>
      <c r="G7548" s="35">
        <v>0</v>
      </c>
    </row>
    <row r="7549" spans="1:7" x14ac:dyDescent="0.35">
      <c r="A7549">
        <v>2024</v>
      </c>
      <c r="B7549" t="s">
        <v>53</v>
      </c>
      <c r="C7549" t="str">
        <f t="shared" si="18"/>
        <v>Orkland</v>
      </c>
      <c r="D7549" t="s">
        <v>59</v>
      </c>
      <c r="E7549" t="s">
        <v>90</v>
      </c>
      <c r="F7549" s="7" t="s">
        <v>91</v>
      </c>
      <c r="G7549" s="35">
        <v>0</v>
      </c>
    </row>
    <row r="7550" spans="1:7" x14ac:dyDescent="0.35">
      <c r="A7550">
        <v>2024</v>
      </c>
      <c r="B7550" t="s">
        <v>12</v>
      </c>
      <c r="C7550" t="str">
        <f t="shared" si="18"/>
        <v>Nærøysund</v>
      </c>
      <c r="D7550" t="s">
        <v>43</v>
      </c>
      <c r="E7550" t="s">
        <v>90</v>
      </c>
      <c r="F7550" s="7" t="s">
        <v>91</v>
      </c>
      <c r="G7550" s="35">
        <v>0</v>
      </c>
    </row>
    <row r="7551" spans="1:7" x14ac:dyDescent="0.35">
      <c r="A7551">
        <v>2024</v>
      </c>
      <c r="B7551" t="s">
        <v>53</v>
      </c>
      <c r="C7551" t="str">
        <f t="shared" si="18"/>
        <v>Rindal</v>
      </c>
      <c r="D7551" t="s">
        <v>100</v>
      </c>
      <c r="E7551" t="s">
        <v>90</v>
      </c>
      <c r="F7551" s="7" t="s">
        <v>91</v>
      </c>
      <c r="G7551" s="35">
        <v>0</v>
      </c>
    </row>
    <row r="7552" spans="1:7" x14ac:dyDescent="0.35">
      <c r="A7552">
        <v>2024</v>
      </c>
      <c r="B7552" t="s">
        <v>15</v>
      </c>
      <c r="C7552" t="str">
        <f>RIGHT(D7552,LEN(D7552)-SEARCH(" ",D7552))</f>
        <v>Trondheim</v>
      </c>
      <c r="D7552" t="s">
        <v>52</v>
      </c>
      <c r="E7552" t="s">
        <v>92</v>
      </c>
      <c r="F7552" s="7" t="s">
        <v>91</v>
      </c>
      <c r="G7552" s="35">
        <v>1716</v>
      </c>
    </row>
    <row r="7553" spans="1:7" x14ac:dyDescent="0.35">
      <c r="A7553">
        <v>2024</v>
      </c>
      <c r="B7553" t="s">
        <v>7</v>
      </c>
      <c r="C7553" t="str">
        <f t="shared" ref="C7553:C7589" si="19">RIGHT(D7553,LEN(D7553)-SEARCH(" ",D7553))</f>
        <v>Steinkjer</v>
      </c>
      <c r="D7553" t="s">
        <v>9</v>
      </c>
      <c r="E7553" t="s">
        <v>92</v>
      </c>
      <c r="F7553" s="7" t="s">
        <v>91</v>
      </c>
      <c r="G7553" s="35">
        <v>2230</v>
      </c>
    </row>
    <row r="7554" spans="1:7" x14ac:dyDescent="0.35">
      <c r="A7554">
        <v>2024</v>
      </c>
      <c r="B7554" t="s">
        <v>12</v>
      </c>
      <c r="C7554" t="str">
        <f t="shared" si="19"/>
        <v>Namsos</v>
      </c>
      <c r="D7554" t="s">
        <v>14</v>
      </c>
      <c r="E7554" t="s">
        <v>92</v>
      </c>
      <c r="F7554" s="7" t="s">
        <v>91</v>
      </c>
      <c r="G7554" s="35">
        <v>61</v>
      </c>
    </row>
    <row r="7555" spans="1:7" x14ac:dyDescent="0.35">
      <c r="A7555">
        <v>2024</v>
      </c>
      <c r="B7555" t="s">
        <v>53</v>
      </c>
      <c r="C7555" t="str">
        <f t="shared" si="19"/>
        <v>Frøya</v>
      </c>
      <c r="D7555" t="s">
        <v>96</v>
      </c>
      <c r="E7555" t="s">
        <v>92</v>
      </c>
      <c r="F7555" s="7" t="s">
        <v>91</v>
      </c>
      <c r="G7555" s="35">
        <v>0</v>
      </c>
    </row>
    <row r="7556" spans="1:7" x14ac:dyDescent="0.35">
      <c r="A7556">
        <v>2024</v>
      </c>
      <c r="B7556" t="s">
        <v>48</v>
      </c>
      <c r="C7556" t="str">
        <f t="shared" si="19"/>
        <v>Osen</v>
      </c>
      <c r="D7556" t="s">
        <v>63</v>
      </c>
      <c r="E7556" t="s">
        <v>92</v>
      </c>
      <c r="F7556" s="7" t="s">
        <v>91</v>
      </c>
      <c r="G7556" s="35">
        <v>0</v>
      </c>
    </row>
    <row r="7557" spans="1:7" x14ac:dyDescent="0.35">
      <c r="A7557">
        <v>2024</v>
      </c>
      <c r="B7557" t="s">
        <v>64</v>
      </c>
      <c r="C7557" t="str">
        <f t="shared" si="19"/>
        <v>Oppdal</v>
      </c>
      <c r="D7557" t="s">
        <v>66</v>
      </c>
      <c r="E7557" t="s">
        <v>92</v>
      </c>
      <c r="F7557" s="7" t="s">
        <v>91</v>
      </c>
      <c r="G7557" s="35">
        <v>0</v>
      </c>
    </row>
    <row r="7558" spans="1:7" x14ac:dyDescent="0.35">
      <c r="A7558">
        <v>2024</v>
      </c>
      <c r="B7558" t="s">
        <v>64</v>
      </c>
      <c r="C7558" t="str">
        <f t="shared" si="19"/>
        <v>Rennebu</v>
      </c>
      <c r="D7558" t="s">
        <v>68</v>
      </c>
      <c r="E7558" t="s">
        <v>92</v>
      </c>
      <c r="F7558" s="7" t="s">
        <v>91</v>
      </c>
      <c r="G7558" s="35">
        <v>0</v>
      </c>
    </row>
    <row r="7559" spans="1:7" x14ac:dyDescent="0.35">
      <c r="A7559">
        <v>2024</v>
      </c>
      <c r="B7559" t="s">
        <v>64</v>
      </c>
      <c r="C7559" t="str">
        <f t="shared" si="19"/>
        <v>Røros</v>
      </c>
      <c r="D7559" t="s">
        <v>70</v>
      </c>
      <c r="E7559" t="s">
        <v>92</v>
      </c>
      <c r="F7559" s="7" t="s">
        <v>91</v>
      </c>
      <c r="G7559" s="35">
        <v>0</v>
      </c>
    </row>
    <row r="7560" spans="1:7" x14ac:dyDescent="0.35">
      <c r="A7560">
        <v>2024</v>
      </c>
      <c r="B7560" t="s">
        <v>64</v>
      </c>
      <c r="C7560" t="str">
        <f t="shared" si="19"/>
        <v>Holtålen</v>
      </c>
      <c r="D7560" t="s">
        <v>72</v>
      </c>
      <c r="E7560" t="s">
        <v>92</v>
      </c>
      <c r="F7560" s="7" t="s">
        <v>91</v>
      </c>
      <c r="G7560" s="35">
        <v>0</v>
      </c>
    </row>
    <row r="7561" spans="1:7" x14ac:dyDescent="0.35">
      <c r="A7561">
        <v>2024</v>
      </c>
      <c r="B7561" t="s">
        <v>64</v>
      </c>
      <c r="C7561" t="str">
        <f t="shared" si="19"/>
        <v>Midtre-Gauldal</v>
      </c>
      <c r="D7561" t="s">
        <v>74</v>
      </c>
      <c r="E7561" t="s">
        <v>92</v>
      </c>
      <c r="F7561" s="7" t="s">
        <v>91</v>
      </c>
      <c r="G7561" s="35">
        <v>400</v>
      </c>
    </row>
    <row r="7562" spans="1:7" x14ac:dyDescent="0.35">
      <c r="A7562">
        <v>2024</v>
      </c>
      <c r="B7562" t="s">
        <v>64</v>
      </c>
      <c r="C7562" t="str">
        <f t="shared" si="19"/>
        <v>Melhus</v>
      </c>
      <c r="D7562" t="s">
        <v>76</v>
      </c>
      <c r="E7562" t="s">
        <v>92</v>
      </c>
      <c r="F7562" s="7" t="s">
        <v>91</v>
      </c>
      <c r="G7562" s="35">
        <v>960</v>
      </c>
    </row>
    <row r="7563" spans="1:7" x14ac:dyDescent="0.35">
      <c r="A7563">
        <v>2024</v>
      </c>
      <c r="B7563" t="s">
        <v>53</v>
      </c>
      <c r="C7563" t="str">
        <f t="shared" si="19"/>
        <v>Skaun</v>
      </c>
      <c r="D7563" t="s">
        <v>78</v>
      </c>
      <c r="E7563" t="s">
        <v>92</v>
      </c>
      <c r="F7563" s="7" t="s">
        <v>91</v>
      </c>
      <c r="G7563" s="35">
        <v>0</v>
      </c>
    </row>
    <row r="7564" spans="1:7" x14ac:dyDescent="0.35">
      <c r="A7564">
        <v>2024</v>
      </c>
      <c r="B7564" t="s">
        <v>15</v>
      </c>
      <c r="C7564" t="str">
        <f t="shared" si="19"/>
        <v>Malvik</v>
      </c>
      <c r="D7564" t="s">
        <v>80</v>
      </c>
      <c r="E7564" t="s">
        <v>92</v>
      </c>
      <c r="F7564" s="7" t="s">
        <v>91</v>
      </c>
      <c r="G7564" s="35">
        <v>0</v>
      </c>
    </row>
    <row r="7565" spans="1:7" x14ac:dyDescent="0.35">
      <c r="A7565">
        <v>2024</v>
      </c>
      <c r="B7565" t="s">
        <v>15</v>
      </c>
      <c r="C7565" t="str">
        <f t="shared" si="19"/>
        <v>Selbu</v>
      </c>
      <c r="D7565" t="s">
        <v>82</v>
      </c>
      <c r="E7565" t="s">
        <v>92</v>
      </c>
      <c r="F7565" s="7" t="s">
        <v>91</v>
      </c>
      <c r="G7565" s="35">
        <v>522</v>
      </c>
    </row>
    <row r="7566" spans="1:7" x14ac:dyDescent="0.35">
      <c r="A7566">
        <v>2024</v>
      </c>
      <c r="B7566" t="s">
        <v>15</v>
      </c>
      <c r="C7566" t="str">
        <f t="shared" si="19"/>
        <v>Tydal</v>
      </c>
      <c r="D7566" t="s">
        <v>84</v>
      </c>
      <c r="E7566" t="s">
        <v>92</v>
      </c>
      <c r="F7566" s="7" t="s">
        <v>91</v>
      </c>
      <c r="G7566" s="35">
        <v>0</v>
      </c>
    </row>
    <row r="7567" spans="1:7" x14ac:dyDescent="0.35">
      <c r="A7567">
        <v>2024</v>
      </c>
      <c r="B7567" t="s">
        <v>15</v>
      </c>
      <c r="C7567" t="str">
        <f t="shared" si="19"/>
        <v>Meråker</v>
      </c>
      <c r="D7567" t="s">
        <v>17</v>
      </c>
      <c r="E7567" t="s">
        <v>92</v>
      </c>
      <c r="F7567" s="7" t="s">
        <v>91</v>
      </c>
      <c r="G7567" s="35">
        <v>3500</v>
      </c>
    </row>
    <row r="7568" spans="1:7" x14ac:dyDescent="0.35">
      <c r="A7568">
        <v>2024</v>
      </c>
      <c r="B7568" t="s">
        <v>15</v>
      </c>
      <c r="C7568" t="str">
        <f t="shared" si="19"/>
        <v>Stjørdal</v>
      </c>
      <c r="D7568" t="s">
        <v>19</v>
      </c>
      <c r="E7568" t="s">
        <v>92</v>
      </c>
      <c r="F7568" s="7" t="s">
        <v>91</v>
      </c>
      <c r="G7568" s="35">
        <v>1120</v>
      </c>
    </row>
    <row r="7569" spans="1:7" x14ac:dyDescent="0.35">
      <c r="A7569">
        <v>2024</v>
      </c>
      <c r="B7569" t="s">
        <v>7</v>
      </c>
      <c r="C7569" t="str">
        <f t="shared" si="19"/>
        <v>Frosta</v>
      </c>
      <c r="D7569" t="s">
        <v>21</v>
      </c>
      <c r="E7569" t="s">
        <v>92</v>
      </c>
      <c r="F7569" s="7" t="s">
        <v>91</v>
      </c>
      <c r="G7569" s="35">
        <v>0</v>
      </c>
    </row>
    <row r="7570" spans="1:7" x14ac:dyDescent="0.35">
      <c r="A7570">
        <v>2024</v>
      </c>
      <c r="B7570" t="s">
        <v>7</v>
      </c>
      <c r="C7570" t="str">
        <f t="shared" si="19"/>
        <v>Levanger</v>
      </c>
      <c r="D7570" t="s">
        <v>23</v>
      </c>
      <c r="E7570" t="s">
        <v>92</v>
      </c>
      <c r="F7570" s="7" t="s">
        <v>91</v>
      </c>
      <c r="G7570" s="35">
        <v>24</v>
      </c>
    </row>
    <row r="7571" spans="1:7" x14ac:dyDescent="0.35">
      <c r="A7571">
        <v>2024</v>
      </c>
      <c r="B7571" t="s">
        <v>7</v>
      </c>
      <c r="C7571" t="str">
        <f t="shared" si="19"/>
        <v>Verdal</v>
      </c>
      <c r="D7571" t="s">
        <v>25</v>
      </c>
      <c r="E7571" t="s">
        <v>92</v>
      </c>
      <c r="F7571" s="7" t="s">
        <v>91</v>
      </c>
      <c r="G7571" s="35">
        <v>745</v>
      </c>
    </row>
    <row r="7572" spans="1:7" x14ac:dyDescent="0.35">
      <c r="A7572">
        <v>2024</v>
      </c>
      <c r="B7572" t="s">
        <v>7</v>
      </c>
      <c r="C7572" t="str">
        <f t="shared" si="19"/>
        <v>Snåsa</v>
      </c>
      <c r="D7572" t="s">
        <v>27</v>
      </c>
      <c r="E7572" t="s">
        <v>92</v>
      </c>
      <c r="F7572" s="7" t="s">
        <v>91</v>
      </c>
      <c r="G7572" s="35">
        <v>2215</v>
      </c>
    </row>
    <row r="7573" spans="1:7" x14ac:dyDescent="0.35">
      <c r="A7573">
        <v>2024</v>
      </c>
      <c r="B7573" t="s">
        <v>12</v>
      </c>
      <c r="C7573" t="str">
        <f t="shared" si="19"/>
        <v>Lierne</v>
      </c>
      <c r="D7573" t="s">
        <v>29</v>
      </c>
      <c r="E7573" t="s">
        <v>92</v>
      </c>
      <c r="F7573" s="7" t="s">
        <v>91</v>
      </c>
      <c r="G7573" s="35">
        <v>0</v>
      </c>
    </row>
    <row r="7574" spans="1:7" x14ac:dyDescent="0.35">
      <c r="A7574">
        <v>2024</v>
      </c>
      <c r="B7574" t="s">
        <v>12</v>
      </c>
      <c r="C7574" t="str">
        <f t="shared" si="19"/>
        <v>Røyrvik</v>
      </c>
      <c r="D7574" t="s">
        <v>31</v>
      </c>
      <c r="E7574" t="s">
        <v>92</v>
      </c>
      <c r="F7574" s="7" t="s">
        <v>91</v>
      </c>
      <c r="G7574" s="35">
        <v>0</v>
      </c>
    </row>
    <row r="7575" spans="1:7" x14ac:dyDescent="0.35">
      <c r="A7575">
        <v>2024</v>
      </c>
      <c r="B7575" t="s">
        <v>12</v>
      </c>
      <c r="C7575" t="str">
        <f t="shared" si="19"/>
        <v>Namsskogan</v>
      </c>
      <c r="D7575" t="s">
        <v>33</v>
      </c>
      <c r="E7575" t="s">
        <v>92</v>
      </c>
      <c r="F7575" s="7" t="s">
        <v>91</v>
      </c>
      <c r="G7575" s="35">
        <v>0</v>
      </c>
    </row>
    <row r="7576" spans="1:7" x14ac:dyDescent="0.35">
      <c r="A7576">
        <v>2024</v>
      </c>
      <c r="B7576" t="s">
        <v>12</v>
      </c>
      <c r="C7576" t="str">
        <f t="shared" si="19"/>
        <v>Grong</v>
      </c>
      <c r="D7576" t="s">
        <v>35</v>
      </c>
      <c r="E7576" t="s">
        <v>92</v>
      </c>
      <c r="F7576" s="7" t="s">
        <v>91</v>
      </c>
      <c r="G7576" s="35">
        <v>2744</v>
      </c>
    </row>
    <row r="7577" spans="1:7" x14ac:dyDescent="0.35">
      <c r="A7577">
        <v>2024</v>
      </c>
      <c r="B7577" t="s">
        <v>12</v>
      </c>
      <c r="C7577" t="str">
        <f t="shared" si="19"/>
        <v>Høylandet</v>
      </c>
      <c r="D7577" t="s">
        <v>37</v>
      </c>
      <c r="E7577" t="s">
        <v>92</v>
      </c>
      <c r="F7577" s="7" t="s">
        <v>91</v>
      </c>
      <c r="G7577" s="35">
        <v>3480</v>
      </c>
    </row>
    <row r="7578" spans="1:7" x14ac:dyDescent="0.35">
      <c r="A7578">
        <v>2024</v>
      </c>
      <c r="B7578" t="s">
        <v>12</v>
      </c>
      <c r="C7578" t="str">
        <f t="shared" si="19"/>
        <v>Overhalla</v>
      </c>
      <c r="D7578" t="s">
        <v>39</v>
      </c>
      <c r="E7578" t="s">
        <v>92</v>
      </c>
      <c r="F7578" s="7" t="s">
        <v>91</v>
      </c>
      <c r="G7578" s="35">
        <v>7000</v>
      </c>
    </row>
    <row r="7579" spans="1:7" x14ac:dyDescent="0.35">
      <c r="A7579">
        <v>2024</v>
      </c>
      <c r="B7579" t="s">
        <v>12</v>
      </c>
      <c r="C7579" t="str">
        <f t="shared" si="19"/>
        <v>Flatanger</v>
      </c>
      <c r="D7579" t="s">
        <v>41</v>
      </c>
      <c r="E7579" t="s">
        <v>92</v>
      </c>
      <c r="F7579" s="7" t="s">
        <v>91</v>
      </c>
      <c r="G7579" s="35">
        <v>1436</v>
      </c>
    </row>
    <row r="7580" spans="1:7" x14ac:dyDescent="0.35">
      <c r="A7580">
        <v>2024</v>
      </c>
      <c r="B7580" t="s">
        <v>12</v>
      </c>
      <c r="C7580" t="str">
        <f t="shared" si="19"/>
        <v>Leka</v>
      </c>
      <c r="D7580" t="s">
        <v>45</v>
      </c>
      <c r="E7580" t="s">
        <v>92</v>
      </c>
      <c r="F7580" s="7" t="s">
        <v>91</v>
      </c>
      <c r="G7580" s="35">
        <v>0</v>
      </c>
    </row>
    <row r="7581" spans="1:7" x14ac:dyDescent="0.35">
      <c r="A7581">
        <v>2024</v>
      </c>
      <c r="B7581" t="s">
        <v>7</v>
      </c>
      <c r="C7581" t="str">
        <f t="shared" si="19"/>
        <v>Inderøy</v>
      </c>
      <c r="D7581" t="s">
        <v>47</v>
      </c>
      <c r="E7581" t="s">
        <v>92</v>
      </c>
      <c r="F7581" s="7" t="s">
        <v>91</v>
      </c>
      <c r="G7581" s="35">
        <v>560</v>
      </c>
    </row>
    <row r="7582" spans="1:7" x14ac:dyDescent="0.35">
      <c r="A7582">
        <v>2024</v>
      </c>
      <c r="B7582" t="s">
        <v>48</v>
      </c>
      <c r="C7582" t="str">
        <f t="shared" si="19"/>
        <v>Indre Fosen</v>
      </c>
      <c r="D7582" t="s">
        <v>50</v>
      </c>
      <c r="E7582" t="s">
        <v>92</v>
      </c>
      <c r="F7582" s="7" t="s">
        <v>91</v>
      </c>
      <c r="G7582" s="35">
        <v>0</v>
      </c>
    </row>
    <row r="7583" spans="1:7" x14ac:dyDescent="0.35">
      <c r="A7583">
        <v>2024</v>
      </c>
      <c r="B7583" t="s">
        <v>53</v>
      </c>
      <c r="C7583" t="str">
        <f t="shared" si="19"/>
        <v>Heim</v>
      </c>
      <c r="D7583" t="s">
        <v>55</v>
      </c>
      <c r="E7583" t="s">
        <v>92</v>
      </c>
      <c r="F7583" s="7" t="s">
        <v>91</v>
      </c>
      <c r="G7583" s="35">
        <v>2200</v>
      </c>
    </row>
    <row r="7584" spans="1:7" x14ac:dyDescent="0.35">
      <c r="A7584">
        <v>2024</v>
      </c>
      <c r="B7584" t="s">
        <v>53</v>
      </c>
      <c r="C7584" t="str">
        <f t="shared" si="19"/>
        <v>Hitra</v>
      </c>
      <c r="D7584" t="s">
        <v>89</v>
      </c>
      <c r="E7584" t="s">
        <v>92</v>
      </c>
      <c r="F7584" s="7" t="s">
        <v>91</v>
      </c>
      <c r="G7584" s="35">
        <v>0</v>
      </c>
    </row>
    <row r="7585" spans="1:7" x14ac:dyDescent="0.35">
      <c r="A7585">
        <v>2024</v>
      </c>
      <c r="B7585" t="s">
        <v>48</v>
      </c>
      <c r="C7585" t="str">
        <f t="shared" si="19"/>
        <v>Ørland</v>
      </c>
      <c r="D7585" t="s">
        <v>57</v>
      </c>
      <c r="E7585" t="s">
        <v>92</v>
      </c>
      <c r="F7585" s="7" t="s">
        <v>91</v>
      </c>
      <c r="G7585" s="35">
        <v>0</v>
      </c>
    </row>
    <row r="7586" spans="1:7" x14ac:dyDescent="0.35">
      <c r="A7586">
        <v>2024</v>
      </c>
      <c r="B7586" t="s">
        <v>48</v>
      </c>
      <c r="C7586" t="str">
        <f t="shared" si="19"/>
        <v>Åfjord</v>
      </c>
      <c r="D7586" t="s">
        <v>61</v>
      </c>
      <c r="E7586" t="s">
        <v>92</v>
      </c>
      <c r="F7586" s="7" t="s">
        <v>91</v>
      </c>
      <c r="G7586" s="35">
        <v>15</v>
      </c>
    </row>
    <row r="7587" spans="1:7" x14ac:dyDescent="0.35">
      <c r="A7587">
        <v>2024</v>
      </c>
      <c r="B7587" t="s">
        <v>53</v>
      </c>
      <c r="C7587" t="str">
        <f t="shared" si="19"/>
        <v>Orkland</v>
      </c>
      <c r="D7587" t="s">
        <v>59</v>
      </c>
      <c r="E7587" t="s">
        <v>92</v>
      </c>
      <c r="F7587" s="7" t="s">
        <v>91</v>
      </c>
      <c r="G7587" s="35">
        <v>39</v>
      </c>
    </row>
    <row r="7588" spans="1:7" x14ac:dyDescent="0.35">
      <c r="A7588">
        <v>2024</v>
      </c>
      <c r="B7588" t="s">
        <v>12</v>
      </c>
      <c r="C7588" t="str">
        <f t="shared" si="19"/>
        <v>Nærøysund</v>
      </c>
      <c r="D7588" t="s">
        <v>43</v>
      </c>
      <c r="E7588" t="s">
        <v>92</v>
      </c>
      <c r="F7588" s="7" t="s">
        <v>91</v>
      </c>
      <c r="G7588" s="35">
        <v>0</v>
      </c>
    </row>
    <row r="7589" spans="1:7" x14ac:dyDescent="0.35">
      <c r="A7589">
        <v>2024</v>
      </c>
      <c r="B7589" t="s">
        <v>53</v>
      </c>
      <c r="C7589" t="str">
        <f t="shared" si="19"/>
        <v>Rindal</v>
      </c>
      <c r="D7589" t="s">
        <v>100</v>
      </c>
      <c r="E7589" t="s">
        <v>92</v>
      </c>
      <c r="F7589" s="7" t="s">
        <v>91</v>
      </c>
      <c r="G7589" s="35">
        <v>0</v>
      </c>
    </row>
    <row r="7590" spans="1:7" x14ac:dyDescent="0.35">
      <c r="A7590">
        <v>2024</v>
      </c>
      <c r="B7590" t="s">
        <v>15</v>
      </c>
      <c r="C7590" t="str">
        <f>RIGHT(D7590,LEN(D7590)-SEARCH(" ",D7590))</f>
        <v>Trondheim</v>
      </c>
      <c r="D7590" t="s">
        <v>52</v>
      </c>
      <c r="E7590" t="s">
        <v>93</v>
      </c>
      <c r="F7590" t="s">
        <v>94</v>
      </c>
      <c r="G7590" s="35">
        <v>17602</v>
      </c>
    </row>
    <row r="7591" spans="1:7" x14ac:dyDescent="0.35">
      <c r="A7591">
        <v>2024</v>
      </c>
      <c r="B7591" t="s">
        <v>7</v>
      </c>
      <c r="C7591" t="str">
        <f t="shared" ref="C7591:C7627" si="20">RIGHT(D7591,LEN(D7591)-SEARCH(" ",D7591))</f>
        <v>Steinkjer</v>
      </c>
      <c r="D7591" t="s">
        <v>9</v>
      </c>
      <c r="E7591" t="s">
        <v>93</v>
      </c>
      <c r="F7591" t="s">
        <v>94</v>
      </c>
      <c r="G7591" s="35">
        <v>129611</v>
      </c>
    </row>
    <row r="7592" spans="1:7" x14ac:dyDescent="0.35">
      <c r="A7592">
        <v>2024</v>
      </c>
      <c r="B7592" t="s">
        <v>12</v>
      </c>
      <c r="C7592" t="str">
        <f t="shared" si="20"/>
        <v>Namsos</v>
      </c>
      <c r="D7592" t="s">
        <v>14</v>
      </c>
      <c r="E7592" t="s">
        <v>93</v>
      </c>
      <c r="F7592" t="s">
        <v>94</v>
      </c>
      <c r="G7592" s="35">
        <v>42537</v>
      </c>
    </row>
    <row r="7593" spans="1:7" x14ac:dyDescent="0.35">
      <c r="A7593">
        <v>2024</v>
      </c>
      <c r="B7593" t="s">
        <v>53</v>
      </c>
      <c r="C7593" t="str">
        <f t="shared" si="20"/>
        <v>Frøya</v>
      </c>
      <c r="D7593" t="s">
        <v>96</v>
      </c>
      <c r="E7593" t="s">
        <v>93</v>
      </c>
      <c r="F7593" t="s">
        <v>94</v>
      </c>
      <c r="G7593" s="35">
        <v>0</v>
      </c>
    </row>
    <row r="7594" spans="1:7" x14ac:dyDescent="0.35">
      <c r="A7594">
        <v>2024</v>
      </c>
      <c r="B7594" t="s">
        <v>48</v>
      </c>
      <c r="C7594" t="str">
        <f t="shared" si="20"/>
        <v>Osen</v>
      </c>
      <c r="D7594" t="s">
        <v>63</v>
      </c>
      <c r="E7594" t="s">
        <v>93</v>
      </c>
      <c r="F7594" t="s">
        <v>94</v>
      </c>
      <c r="G7594" s="35">
        <v>3750</v>
      </c>
    </row>
    <row r="7595" spans="1:7" x14ac:dyDescent="0.35">
      <c r="A7595">
        <v>2024</v>
      </c>
      <c r="B7595" t="s">
        <v>64</v>
      </c>
      <c r="C7595" t="str">
        <f t="shared" si="20"/>
        <v>Oppdal</v>
      </c>
      <c r="D7595" t="s">
        <v>66</v>
      </c>
      <c r="E7595" t="s">
        <v>93</v>
      </c>
      <c r="F7595" t="s">
        <v>94</v>
      </c>
      <c r="G7595" s="35">
        <v>19562</v>
      </c>
    </row>
    <row r="7596" spans="1:7" x14ac:dyDescent="0.35">
      <c r="A7596">
        <v>2024</v>
      </c>
      <c r="B7596" t="s">
        <v>64</v>
      </c>
      <c r="C7596" t="str">
        <f t="shared" si="20"/>
        <v>Rennebu</v>
      </c>
      <c r="D7596" t="s">
        <v>68</v>
      </c>
      <c r="E7596" t="s">
        <v>93</v>
      </c>
      <c r="F7596" t="s">
        <v>94</v>
      </c>
      <c r="G7596" s="35">
        <v>34326</v>
      </c>
    </row>
    <row r="7597" spans="1:7" x14ac:dyDescent="0.35">
      <c r="A7597">
        <v>2024</v>
      </c>
      <c r="B7597" t="s">
        <v>64</v>
      </c>
      <c r="C7597" t="str">
        <f t="shared" si="20"/>
        <v>Røros</v>
      </c>
      <c r="D7597" t="s">
        <v>70</v>
      </c>
      <c r="E7597" t="s">
        <v>93</v>
      </c>
      <c r="F7597" t="s">
        <v>94</v>
      </c>
      <c r="G7597" s="35">
        <v>4568</v>
      </c>
    </row>
    <row r="7598" spans="1:7" x14ac:dyDescent="0.35">
      <c r="A7598">
        <v>2024</v>
      </c>
      <c r="B7598" t="s">
        <v>64</v>
      </c>
      <c r="C7598" t="str">
        <f t="shared" si="20"/>
        <v>Holtålen</v>
      </c>
      <c r="D7598" t="s">
        <v>72</v>
      </c>
      <c r="E7598" t="s">
        <v>93</v>
      </c>
      <c r="F7598" t="s">
        <v>94</v>
      </c>
      <c r="G7598" s="35">
        <v>7722</v>
      </c>
    </row>
    <row r="7599" spans="1:7" x14ac:dyDescent="0.35">
      <c r="A7599">
        <v>2024</v>
      </c>
      <c r="B7599" t="s">
        <v>64</v>
      </c>
      <c r="C7599" t="str">
        <f t="shared" si="20"/>
        <v>Midtre-Gauldal</v>
      </c>
      <c r="D7599" t="s">
        <v>74</v>
      </c>
      <c r="E7599" t="s">
        <v>93</v>
      </c>
      <c r="F7599" t="s">
        <v>94</v>
      </c>
      <c r="G7599" s="35">
        <v>49190</v>
      </c>
    </row>
    <row r="7600" spans="1:7" x14ac:dyDescent="0.35">
      <c r="A7600">
        <v>2024</v>
      </c>
      <c r="B7600" t="s">
        <v>64</v>
      </c>
      <c r="C7600" t="str">
        <f t="shared" si="20"/>
        <v>Melhus</v>
      </c>
      <c r="D7600" t="s">
        <v>76</v>
      </c>
      <c r="E7600" t="s">
        <v>93</v>
      </c>
      <c r="F7600" t="s">
        <v>94</v>
      </c>
      <c r="G7600" s="35">
        <v>42287</v>
      </c>
    </row>
    <row r="7601" spans="1:7" x14ac:dyDescent="0.35">
      <c r="A7601">
        <v>2024</v>
      </c>
      <c r="B7601" t="s">
        <v>53</v>
      </c>
      <c r="C7601" t="str">
        <f t="shared" si="20"/>
        <v>Skaun</v>
      </c>
      <c r="D7601" t="s">
        <v>78</v>
      </c>
      <c r="E7601" t="s">
        <v>93</v>
      </c>
      <c r="F7601" t="s">
        <v>94</v>
      </c>
      <c r="G7601" s="35">
        <v>24255</v>
      </c>
    </row>
    <row r="7602" spans="1:7" x14ac:dyDescent="0.35">
      <c r="A7602">
        <v>2024</v>
      </c>
      <c r="B7602" t="s">
        <v>15</v>
      </c>
      <c r="C7602" t="str">
        <f t="shared" si="20"/>
        <v>Malvik</v>
      </c>
      <c r="D7602" t="s">
        <v>80</v>
      </c>
      <c r="E7602" t="s">
        <v>93</v>
      </c>
      <c r="F7602" t="s">
        <v>94</v>
      </c>
      <c r="G7602" s="35">
        <v>16005</v>
      </c>
    </row>
    <row r="7603" spans="1:7" x14ac:dyDescent="0.35">
      <c r="A7603">
        <v>2024</v>
      </c>
      <c r="B7603" t="s">
        <v>15</v>
      </c>
      <c r="C7603" t="str">
        <f t="shared" si="20"/>
        <v>Selbu</v>
      </c>
      <c r="D7603" t="s">
        <v>82</v>
      </c>
      <c r="E7603" t="s">
        <v>93</v>
      </c>
      <c r="F7603" t="s">
        <v>94</v>
      </c>
      <c r="G7603" s="35">
        <v>45788</v>
      </c>
    </row>
    <row r="7604" spans="1:7" x14ac:dyDescent="0.35">
      <c r="A7604">
        <v>2024</v>
      </c>
      <c r="B7604" t="s">
        <v>15</v>
      </c>
      <c r="C7604" t="str">
        <f t="shared" si="20"/>
        <v>Tydal</v>
      </c>
      <c r="D7604" t="s">
        <v>84</v>
      </c>
      <c r="E7604" t="s">
        <v>93</v>
      </c>
      <c r="F7604" t="s">
        <v>94</v>
      </c>
      <c r="G7604" s="35">
        <v>10003</v>
      </c>
    </row>
    <row r="7605" spans="1:7" x14ac:dyDescent="0.35">
      <c r="A7605">
        <v>2024</v>
      </c>
      <c r="B7605" t="s">
        <v>15</v>
      </c>
      <c r="C7605" t="str">
        <f t="shared" si="20"/>
        <v>Meråker</v>
      </c>
      <c r="D7605" t="s">
        <v>17</v>
      </c>
      <c r="E7605" t="s">
        <v>93</v>
      </c>
      <c r="F7605" t="s">
        <v>94</v>
      </c>
      <c r="G7605" s="35">
        <v>22078</v>
      </c>
    </row>
    <row r="7606" spans="1:7" x14ac:dyDescent="0.35">
      <c r="A7606">
        <v>2024</v>
      </c>
      <c r="B7606" t="s">
        <v>15</v>
      </c>
      <c r="C7606" t="str">
        <f t="shared" si="20"/>
        <v>Stjørdal</v>
      </c>
      <c r="D7606" t="s">
        <v>19</v>
      </c>
      <c r="E7606" t="s">
        <v>93</v>
      </c>
      <c r="F7606" t="s">
        <v>94</v>
      </c>
      <c r="G7606" s="35">
        <v>41299</v>
      </c>
    </row>
    <row r="7607" spans="1:7" x14ac:dyDescent="0.35">
      <c r="A7607">
        <v>2024</v>
      </c>
      <c r="B7607" t="s">
        <v>7</v>
      </c>
      <c r="C7607" t="str">
        <f t="shared" si="20"/>
        <v>Frosta</v>
      </c>
      <c r="D7607" t="s">
        <v>21</v>
      </c>
      <c r="E7607" t="s">
        <v>93</v>
      </c>
      <c r="F7607" t="s">
        <v>94</v>
      </c>
      <c r="G7607" s="35">
        <v>7863</v>
      </c>
    </row>
    <row r="7608" spans="1:7" x14ac:dyDescent="0.35">
      <c r="A7608">
        <v>2024</v>
      </c>
      <c r="B7608" t="s">
        <v>7</v>
      </c>
      <c r="C7608" t="str">
        <f t="shared" si="20"/>
        <v>Levanger</v>
      </c>
      <c r="D7608" t="s">
        <v>23</v>
      </c>
      <c r="E7608" t="s">
        <v>93</v>
      </c>
      <c r="F7608" t="s">
        <v>94</v>
      </c>
      <c r="G7608" s="35">
        <v>19366</v>
      </c>
    </row>
    <row r="7609" spans="1:7" x14ac:dyDescent="0.35">
      <c r="A7609">
        <v>2024</v>
      </c>
      <c r="B7609" t="s">
        <v>7</v>
      </c>
      <c r="C7609" t="str">
        <f t="shared" si="20"/>
        <v>Verdal</v>
      </c>
      <c r="D7609" t="s">
        <v>25</v>
      </c>
      <c r="E7609" t="s">
        <v>93</v>
      </c>
      <c r="F7609" t="s">
        <v>94</v>
      </c>
      <c r="G7609" s="35">
        <v>21078</v>
      </c>
    </row>
    <row r="7610" spans="1:7" x14ac:dyDescent="0.35">
      <c r="A7610">
        <v>2024</v>
      </c>
      <c r="B7610" t="s">
        <v>7</v>
      </c>
      <c r="C7610" t="str">
        <f t="shared" si="20"/>
        <v>Snåsa</v>
      </c>
      <c r="D7610" t="s">
        <v>27</v>
      </c>
      <c r="E7610" t="s">
        <v>93</v>
      </c>
      <c r="F7610" t="s">
        <v>94</v>
      </c>
      <c r="G7610" s="35">
        <v>36090</v>
      </c>
    </row>
    <row r="7611" spans="1:7" x14ac:dyDescent="0.35">
      <c r="A7611">
        <v>2024</v>
      </c>
      <c r="B7611" t="s">
        <v>12</v>
      </c>
      <c r="C7611" t="str">
        <f t="shared" si="20"/>
        <v>Lierne</v>
      </c>
      <c r="D7611" t="s">
        <v>29</v>
      </c>
      <c r="E7611" t="s">
        <v>93</v>
      </c>
      <c r="F7611" t="s">
        <v>94</v>
      </c>
      <c r="G7611" s="35">
        <v>32723</v>
      </c>
    </row>
    <row r="7612" spans="1:7" x14ac:dyDescent="0.35">
      <c r="A7612">
        <v>2024</v>
      </c>
      <c r="B7612" t="s">
        <v>12</v>
      </c>
      <c r="C7612" t="str">
        <f t="shared" si="20"/>
        <v>Røyrvik</v>
      </c>
      <c r="D7612" t="s">
        <v>31</v>
      </c>
      <c r="E7612" t="s">
        <v>93</v>
      </c>
      <c r="F7612" t="s">
        <v>94</v>
      </c>
      <c r="G7612" s="35">
        <v>2163</v>
      </c>
    </row>
    <row r="7613" spans="1:7" x14ac:dyDescent="0.35">
      <c r="A7613">
        <v>2024</v>
      </c>
      <c r="B7613" t="s">
        <v>12</v>
      </c>
      <c r="C7613" t="str">
        <f t="shared" si="20"/>
        <v>Namsskogan</v>
      </c>
      <c r="D7613" t="s">
        <v>33</v>
      </c>
      <c r="E7613" t="s">
        <v>93</v>
      </c>
      <c r="F7613" t="s">
        <v>94</v>
      </c>
      <c r="G7613" s="35">
        <v>11851</v>
      </c>
    </row>
    <row r="7614" spans="1:7" x14ac:dyDescent="0.35">
      <c r="A7614">
        <v>2024</v>
      </c>
      <c r="B7614" t="s">
        <v>12</v>
      </c>
      <c r="C7614" t="str">
        <f t="shared" si="20"/>
        <v>Grong</v>
      </c>
      <c r="D7614" t="s">
        <v>35</v>
      </c>
      <c r="E7614" t="s">
        <v>93</v>
      </c>
      <c r="F7614" t="s">
        <v>94</v>
      </c>
      <c r="G7614" s="35">
        <v>31706</v>
      </c>
    </row>
    <row r="7615" spans="1:7" x14ac:dyDescent="0.35">
      <c r="A7615">
        <v>2024</v>
      </c>
      <c r="B7615" t="s">
        <v>12</v>
      </c>
      <c r="C7615" t="str">
        <f t="shared" si="20"/>
        <v>Høylandet</v>
      </c>
      <c r="D7615" t="s">
        <v>37</v>
      </c>
      <c r="E7615" t="s">
        <v>93</v>
      </c>
      <c r="F7615" t="s">
        <v>94</v>
      </c>
      <c r="G7615" s="35">
        <v>18732</v>
      </c>
    </row>
    <row r="7616" spans="1:7" x14ac:dyDescent="0.35">
      <c r="A7616">
        <v>2024</v>
      </c>
      <c r="B7616" t="s">
        <v>12</v>
      </c>
      <c r="C7616" t="str">
        <f t="shared" si="20"/>
        <v>Overhalla</v>
      </c>
      <c r="D7616" t="s">
        <v>39</v>
      </c>
      <c r="E7616" t="s">
        <v>93</v>
      </c>
      <c r="F7616" t="s">
        <v>94</v>
      </c>
      <c r="G7616" s="35">
        <v>28036</v>
      </c>
    </row>
    <row r="7617" spans="1:7" x14ac:dyDescent="0.35">
      <c r="A7617">
        <v>2024</v>
      </c>
      <c r="B7617" t="s">
        <v>12</v>
      </c>
      <c r="C7617" t="str">
        <f t="shared" si="20"/>
        <v>Flatanger</v>
      </c>
      <c r="D7617" t="s">
        <v>41</v>
      </c>
      <c r="E7617" t="s">
        <v>93</v>
      </c>
      <c r="F7617" t="s">
        <v>94</v>
      </c>
      <c r="G7617" s="35">
        <v>9167</v>
      </c>
    </row>
    <row r="7618" spans="1:7" x14ac:dyDescent="0.35">
      <c r="A7618">
        <v>2024</v>
      </c>
      <c r="B7618" t="s">
        <v>12</v>
      </c>
      <c r="C7618" t="str">
        <f t="shared" si="20"/>
        <v>Leka</v>
      </c>
      <c r="D7618" t="s">
        <v>45</v>
      </c>
      <c r="E7618" t="s">
        <v>93</v>
      </c>
      <c r="F7618" t="s">
        <v>94</v>
      </c>
      <c r="G7618" s="35">
        <v>9670</v>
      </c>
    </row>
    <row r="7619" spans="1:7" x14ac:dyDescent="0.35">
      <c r="A7619">
        <v>2024</v>
      </c>
      <c r="B7619" t="s">
        <v>7</v>
      </c>
      <c r="C7619" t="str">
        <f t="shared" si="20"/>
        <v>Inderøy</v>
      </c>
      <c r="D7619" t="s">
        <v>47</v>
      </c>
      <c r="E7619" t="s">
        <v>93</v>
      </c>
      <c r="F7619" t="s">
        <v>94</v>
      </c>
      <c r="G7619" s="35">
        <v>30764</v>
      </c>
    </row>
    <row r="7620" spans="1:7" x14ac:dyDescent="0.35">
      <c r="A7620">
        <v>2024</v>
      </c>
      <c r="B7620" t="s">
        <v>48</v>
      </c>
      <c r="C7620" t="str">
        <f t="shared" si="20"/>
        <v>Indre Fosen</v>
      </c>
      <c r="D7620" t="s">
        <v>50</v>
      </c>
      <c r="E7620" t="s">
        <v>93</v>
      </c>
      <c r="F7620" t="s">
        <v>94</v>
      </c>
      <c r="G7620" s="35">
        <v>19957</v>
      </c>
    </row>
    <row r="7621" spans="1:7" x14ac:dyDescent="0.35">
      <c r="A7621">
        <v>2024</v>
      </c>
      <c r="B7621" t="s">
        <v>53</v>
      </c>
      <c r="C7621" t="str">
        <f t="shared" si="20"/>
        <v>Heim</v>
      </c>
      <c r="D7621" t="s">
        <v>55</v>
      </c>
      <c r="E7621" t="s">
        <v>93</v>
      </c>
      <c r="F7621" t="s">
        <v>94</v>
      </c>
      <c r="G7621" s="35">
        <v>31574</v>
      </c>
    </row>
    <row r="7622" spans="1:7" x14ac:dyDescent="0.35">
      <c r="A7622">
        <v>2024</v>
      </c>
      <c r="B7622" t="s">
        <v>53</v>
      </c>
      <c r="C7622" t="str">
        <f t="shared" si="20"/>
        <v>Hitra</v>
      </c>
      <c r="D7622" t="s">
        <v>89</v>
      </c>
      <c r="E7622" t="s">
        <v>93</v>
      </c>
      <c r="F7622" t="s">
        <v>94</v>
      </c>
      <c r="G7622" s="35">
        <v>0</v>
      </c>
    </row>
    <row r="7623" spans="1:7" x14ac:dyDescent="0.35">
      <c r="A7623">
        <v>2024</v>
      </c>
      <c r="B7623" t="s">
        <v>48</v>
      </c>
      <c r="C7623" t="str">
        <f t="shared" si="20"/>
        <v>Ørland</v>
      </c>
      <c r="D7623" t="s">
        <v>57</v>
      </c>
      <c r="E7623" t="s">
        <v>93</v>
      </c>
      <c r="F7623" t="s">
        <v>94</v>
      </c>
      <c r="G7623" s="35">
        <v>1378</v>
      </c>
    </row>
    <row r="7624" spans="1:7" x14ac:dyDescent="0.35">
      <c r="A7624">
        <v>2024</v>
      </c>
      <c r="B7624" t="s">
        <v>48</v>
      </c>
      <c r="C7624" t="str">
        <f t="shared" si="20"/>
        <v>Åfjord</v>
      </c>
      <c r="D7624" t="s">
        <v>61</v>
      </c>
      <c r="E7624" t="s">
        <v>93</v>
      </c>
      <c r="F7624" t="s">
        <v>94</v>
      </c>
      <c r="G7624" s="35">
        <v>14203</v>
      </c>
    </row>
    <row r="7625" spans="1:7" x14ac:dyDescent="0.35">
      <c r="A7625">
        <v>2024</v>
      </c>
      <c r="B7625" t="s">
        <v>53</v>
      </c>
      <c r="C7625" t="str">
        <f t="shared" si="20"/>
        <v>Orkland</v>
      </c>
      <c r="D7625" t="s">
        <v>59</v>
      </c>
      <c r="E7625" t="s">
        <v>93</v>
      </c>
      <c r="F7625" t="s">
        <v>94</v>
      </c>
      <c r="G7625" s="35">
        <v>87378</v>
      </c>
    </row>
    <row r="7626" spans="1:7" x14ac:dyDescent="0.35">
      <c r="A7626">
        <v>2024</v>
      </c>
      <c r="B7626" t="s">
        <v>12</v>
      </c>
      <c r="C7626" t="str">
        <f t="shared" si="20"/>
        <v>Nærøysund</v>
      </c>
      <c r="D7626" t="s">
        <v>43</v>
      </c>
      <c r="E7626" t="s">
        <v>93</v>
      </c>
      <c r="F7626" t="s">
        <v>94</v>
      </c>
      <c r="G7626" s="35">
        <v>5718</v>
      </c>
    </row>
    <row r="7627" spans="1:7" x14ac:dyDescent="0.35">
      <c r="A7627">
        <v>2024</v>
      </c>
      <c r="B7627" t="s">
        <v>53</v>
      </c>
      <c r="C7627" t="str">
        <f t="shared" si="20"/>
        <v>Rindal</v>
      </c>
      <c r="D7627" t="s">
        <v>100</v>
      </c>
      <c r="E7627" t="s">
        <v>93</v>
      </c>
      <c r="F7627" t="s">
        <v>94</v>
      </c>
      <c r="G7627" s="35">
        <v>17754</v>
      </c>
    </row>
    <row r="7628" spans="1:7" x14ac:dyDescent="0.35">
      <c r="A7628">
        <v>2025</v>
      </c>
      <c r="B7628" t="s">
        <v>48</v>
      </c>
      <c r="C7628" t="s">
        <v>49</v>
      </c>
      <c r="D7628" t="s">
        <v>50</v>
      </c>
      <c r="E7628" t="s">
        <v>93</v>
      </c>
      <c r="F7628" t="s">
        <v>94</v>
      </c>
      <c r="G7628" s="35">
        <v>13516</v>
      </c>
    </row>
    <row r="7629" spans="1:7" x14ac:dyDescent="0.35">
      <c r="A7629">
        <v>2025</v>
      </c>
      <c r="B7629" t="s">
        <v>48</v>
      </c>
      <c r="C7629" t="s">
        <v>49</v>
      </c>
      <c r="D7629" t="s">
        <v>50</v>
      </c>
      <c r="E7629" t="s">
        <v>98</v>
      </c>
      <c r="F7629" t="s">
        <v>11</v>
      </c>
      <c r="G7629" s="35">
        <v>17</v>
      </c>
    </row>
    <row r="7630" spans="1:7" x14ac:dyDescent="0.35">
      <c r="A7630">
        <v>2025</v>
      </c>
      <c r="B7630" t="s">
        <v>48</v>
      </c>
      <c r="C7630" t="s">
        <v>49</v>
      </c>
      <c r="D7630" t="s">
        <v>50</v>
      </c>
      <c r="E7630" t="s">
        <v>85</v>
      </c>
      <c r="F7630" t="s">
        <v>86</v>
      </c>
      <c r="G7630" s="35">
        <v>126805</v>
      </c>
    </row>
    <row r="7631" spans="1:7" x14ac:dyDescent="0.35">
      <c r="A7631">
        <v>2025</v>
      </c>
      <c r="B7631" t="s">
        <v>48</v>
      </c>
      <c r="C7631" t="s">
        <v>49</v>
      </c>
      <c r="D7631" t="s">
        <v>50</v>
      </c>
      <c r="E7631" t="s">
        <v>97</v>
      </c>
      <c r="F7631" t="s">
        <v>86</v>
      </c>
      <c r="G7631" s="35">
        <v>4800</v>
      </c>
    </row>
    <row r="7632" spans="1:7" x14ac:dyDescent="0.35">
      <c r="A7632">
        <v>2025</v>
      </c>
      <c r="B7632" t="s">
        <v>48</v>
      </c>
      <c r="C7632" t="s">
        <v>49</v>
      </c>
      <c r="D7632" t="s">
        <v>50</v>
      </c>
      <c r="E7632" t="s">
        <v>10</v>
      </c>
      <c r="F7632" t="s">
        <v>11</v>
      </c>
      <c r="G7632" s="35">
        <v>657</v>
      </c>
    </row>
    <row r="7633" spans="1:7" x14ac:dyDescent="0.35">
      <c r="A7633">
        <v>2025</v>
      </c>
      <c r="B7633" t="s">
        <v>48</v>
      </c>
      <c r="C7633" t="s">
        <v>62</v>
      </c>
      <c r="D7633" t="s">
        <v>63</v>
      </c>
      <c r="E7633" t="s">
        <v>93</v>
      </c>
      <c r="F7633" t="s">
        <v>94</v>
      </c>
      <c r="G7633" s="35">
        <v>1857</v>
      </c>
    </row>
    <row r="7634" spans="1:7" x14ac:dyDescent="0.35">
      <c r="A7634">
        <v>2025</v>
      </c>
      <c r="B7634" t="s">
        <v>48</v>
      </c>
      <c r="C7634" t="s">
        <v>62</v>
      </c>
      <c r="D7634" t="s">
        <v>63</v>
      </c>
      <c r="E7634" t="s">
        <v>98</v>
      </c>
      <c r="F7634" t="s">
        <v>11</v>
      </c>
      <c r="G7634" s="35">
        <v>0</v>
      </c>
    </row>
    <row r="7635" spans="1:7" x14ac:dyDescent="0.35">
      <c r="A7635">
        <v>2025</v>
      </c>
      <c r="B7635" t="s">
        <v>48</v>
      </c>
      <c r="C7635" t="s">
        <v>62</v>
      </c>
      <c r="D7635" t="s">
        <v>63</v>
      </c>
      <c r="E7635" t="s">
        <v>85</v>
      </c>
      <c r="F7635" t="s">
        <v>86</v>
      </c>
      <c r="G7635" s="35">
        <v>9000</v>
      </c>
    </row>
    <row r="7636" spans="1:7" x14ac:dyDescent="0.35">
      <c r="A7636">
        <v>2025</v>
      </c>
      <c r="B7636" t="s">
        <v>48</v>
      </c>
      <c r="C7636" t="s">
        <v>62</v>
      </c>
      <c r="D7636" t="s">
        <v>63</v>
      </c>
      <c r="E7636" t="s">
        <v>97</v>
      </c>
      <c r="F7636" t="s">
        <v>86</v>
      </c>
      <c r="G7636" s="35">
        <v>10500</v>
      </c>
    </row>
    <row r="7637" spans="1:7" x14ac:dyDescent="0.35">
      <c r="A7637">
        <v>2025</v>
      </c>
      <c r="B7637" t="s">
        <v>48</v>
      </c>
      <c r="C7637" t="s">
        <v>62</v>
      </c>
      <c r="D7637" t="s">
        <v>63</v>
      </c>
      <c r="E7637" t="s">
        <v>10</v>
      </c>
      <c r="F7637" t="s">
        <v>11</v>
      </c>
      <c r="G7637" s="35">
        <v>0</v>
      </c>
    </row>
    <row r="7638" spans="1:7" x14ac:dyDescent="0.35">
      <c r="A7638">
        <v>2025</v>
      </c>
      <c r="B7638" t="s">
        <v>48</v>
      </c>
      <c r="C7638" t="s">
        <v>60</v>
      </c>
      <c r="D7638" t="s">
        <v>61</v>
      </c>
      <c r="E7638" t="s">
        <v>93</v>
      </c>
      <c r="F7638" t="s">
        <v>94</v>
      </c>
      <c r="G7638" s="35">
        <v>4580</v>
      </c>
    </row>
    <row r="7639" spans="1:7" x14ac:dyDescent="0.35">
      <c r="A7639">
        <v>2025</v>
      </c>
      <c r="B7639" t="s">
        <v>48</v>
      </c>
      <c r="C7639" t="s">
        <v>60</v>
      </c>
      <c r="D7639" t="s">
        <v>61</v>
      </c>
      <c r="E7639" t="s">
        <v>98</v>
      </c>
      <c r="F7639" t="s">
        <v>11</v>
      </c>
      <c r="G7639" s="35">
        <v>0</v>
      </c>
    </row>
    <row r="7640" spans="1:7" x14ac:dyDescent="0.35">
      <c r="A7640">
        <v>2025</v>
      </c>
      <c r="B7640" t="s">
        <v>48</v>
      </c>
      <c r="C7640" t="s">
        <v>60</v>
      </c>
      <c r="D7640" t="s">
        <v>61</v>
      </c>
      <c r="E7640" t="s">
        <v>85</v>
      </c>
      <c r="F7640" t="s">
        <v>86</v>
      </c>
      <c r="G7640" s="35">
        <v>39250</v>
      </c>
    </row>
    <row r="7641" spans="1:7" x14ac:dyDescent="0.35">
      <c r="A7641">
        <v>2025</v>
      </c>
      <c r="B7641" t="s">
        <v>48</v>
      </c>
      <c r="C7641" t="s">
        <v>60</v>
      </c>
      <c r="D7641" t="s">
        <v>61</v>
      </c>
      <c r="E7641" t="s">
        <v>97</v>
      </c>
      <c r="F7641" t="s">
        <v>86</v>
      </c>
      <c r="G7641" s="35">
        <v>800</v>
      </c>
    </row>
    <row r="7642" spans="1:7" x14ac:dyDescent="0.35">
      <c r="A7642">
        <v>2025</v>
      </c>
      <c r="B7642" t="s">
        <v>48</v>
      </c>
      <c r="C7642" t="s">
        <v>60</v>
      </c>
      <c r="D7642" t="s">
        <v>61</v>
      </c>
      <c r="E7642" t="s">
        <v>10</v>
      </c>
      <c r="F7642" t="s">
        <v>11</v>
      </c>
      <c r="G7642" s="35">
        <v>319</v>
      </c>
    </row>
    <row r="7643" spans="1:7" x14ac:dyDescent="0.35">
      <c r="A7643">
        <v>2025</v>
      </c>
      <c r="B7643" t="s">
        <v>48</v>
      </c>
      <c r="C7643" t="s">
        <v>56</v>
      </c>
      <c r="D7643" t="s">
        <v>57</v>
      </c>
      <c r="E7643" t="s">
        <v>93</v>
      </c>
      <c r="F7643" t="s">
        <v>94</v>
      </c>
      <c r="G7643" s="35">
        <v>630</v>
      </c>
    </row>
    <row r="7644" spans="1:7" x14ac:dyDescent="0.35">
      <c r="A7644">
        <v>2025</v>
      </c>
      <c r="B7644" t="s">
        <v>48</v>
      </c>
      <c r="C7644" t="s">
        <v>56</v>
      </c>
      <c r="D7644" t="s">
        <v>57</v>
      </c>
      <c r="E7644" t="s">
        <v>98</v>
      </c>
      <c r="F7644" t="s">
        <v>11</v>
      </c>
      <c r="G7644" s="35">
        <v>0</v>
      </c>
    </row>
    <row r="7645" spans="1:7" x14ac:dyDescent="0.35">
      <c r="A7645">
        <v>2025</v>
      </c>
      <c r="B7645" t="s">
        <v>48</v>
      </c>
      <c r="C7645" t="s">
        <v>56</v>
      </c>
      <c r="D7645" t="s">
        <v>57</v>
      </c>
      <c r="E7645" t="s">
        <v>85</v>
      </c>
      <c r="F7645" t="s">
        <v>86</v>
      </c>
      <c r="G7645" s="35">
        <v>11100</v>
      </c>
    </row>
    <row r="7646" spans="1:7" x14ac:dyDescent="0.35">
      <c r="A7646">
        <v>2025</v>
      </c>
      <c r="B7646" t="s">
        <v>48</v>
      </c>
      <c r="C7646" t="s">
        <v>56</v>
      </c>
      <c r="D7646" t="s">
        <v>57</v>
      </c>
      <c r="E7646" t="s">
        <v>97</v>
      </c>
      <c r="F7646" t="s">
        <v>86</v>
      </c>
      <c r="G7646" s="35">
        <v>0</v>
      </c>
    </row>
    <row r="7647" spans="1:7" x14ac:dyDescent="0.35">
      <c r="A7647">
        <v>2025</v>
      </c>
      <c r="B7647" t="s">
        <v>48</v>
      </c>
      <c r="C7647" t="s">
        <v>56</v>
      </c>
      <c r="D7647" t="s">
        <v>57</v>
      </c>
      <c r="E7647" t="s">
        <v>10</v>
      </c>
      <c r="F7647" t="s">
        <v>11</v>
      </c>
      <c r="G7647" s="35">
        <v>71</v>
      </c>
    </row>
    <row r="7648" spans="1:7" x14ac:dyDescent="0.35">
      <c r="A7648">
        <v>2025</v>
      </c>
      <c r="B7648" t="s">
        <v>64</v>
      </c>
      <c r="C7648" t="s">
        <v>71</v>
      </c>
      <c r="D7648" t="s">
        <v>72</v>
      </c>
      <c r="E7648" t="s">
        <v>93</v>
      </c>
      <c r="F7648" t="s">
        <v>94</v>
      </c>
      <c r="G7648" s="35">
        <v>8921</v>
      </c>
    </row>
    <row r="7649" spans="1:7" x14ac:dyDescent="0.35">
      <c r="A7649">
        <v>2025</v>
      </c>
      <c r="B7649" t="s">
        <v>64</v>
      </c>
      <c r="C7649" t="s">
        <v>71</v>
      </c>
      <c r="D7649" t="s">
        <v>72</v>
      </c>
      <c r="E7649" t="s">
        <v>98</v>
      </c>
      <c r="F7649" t="s">
        <v>11</v>
      </c>
      <c r="G7649" s="35">
        <v>0</v>
      </c>
    </row>
    <row r="7650" spans="1:7" x14ac:dyDescent="0.35">
      <c r="A7650">
        <v>2025</v>
      </c>
      <c r="B7650" t="s">
        <v>64</v>
      </c>
      <c r="C7650" t="s">
        <v>71</v>
      </c>
      <c r="D7650" t="s">
        <v>72</v>
      </c>
      <c r="E7650" t="s">
        <v>85</v>
      </c>
      <c r="F7650" t="s">
        <v>86</v>
      </c>
      <c r="G7650" s="35">
        <v>3900</v>
      </c>
    </row>
    <row r="7651" spans="1:7" x14ac:dyDescent="0.35">
      <c r="A7651">
        <v>2025</v>
      </c>
      <c r="B7651" t="s">
        <v>64</v>
      </c>
      <c r="C7651" t="s">
        <v>71</v>
      </c>
      <c r="D7651" t="s">
        <v>72</v>
      </c>
      <c r="E7651" t="s">
        <v>97</v>
      </c>
      <c r="F7651" t="s">
        <v>86</v>
      </c>
      <c r="G7651" s="35">
        <v>0</v>
      </c>
    </row>
    <row r="7652" spans="1:7" x14ac:dyDescent="0.35">
      <c r="A7652">
        <v>2025</v>
      </c>
      <c r="B7652" t="s">
        <v>64</v>
      </c>
      <c r="C7652" t="s">
        <v>71</v>
      </c>
      <c r="D7652" t="s">
        <v>72</v>
      </c>
      <c r="E7652" t="s">
        <v>10</v>
      </c>
      <c r="F7652" t="s">
        <v>11</v>
      </c>
      <c r="G7652" s="35">
        <v>71</v>
      </c>
    </row>
    <row r="7653" spans="1:7" x14ac:dyDescent="0.35">
      <c r="A7653">
        <v>2025</v>
      </c>
      <c r="B7653" t="s">
        <v>64</v>
      </c>
      <c r="C7653" t="s">
        <v>75</v>
      </c>
      <c r="D7653" t="s">
        <v>76</v>
      </c>
      <c r="E7653" t="s">
        <v>93</v>
      </c>
      <c r="F7653" t="s">
        <v>94</v>
      </c>
      <c r="G7653" s="35">
        <v>29059</v>
      </c>
    </row>
    <row r="7654" spans="1:7" x14ac:dyDescent="0.35">
      <c r="A7654">
        <v>2025</v>
      </c>
      <c r="B7654" t="s">
        <v>64</v>
      </c>
      <c r="C7654" t="s">
        <v>75</v>
      </c>
      <c r="D7654" t="s">
        <v>76</v>
      </c>
      <c r="E7654" t="s">
        <v>98</v>
      </c>
      <c r="F7654" t="s">
        <v>11</v>
      </c>
      <c r="G7654" s="35">
        <v>50</v>
      </c>
    </row>
    <row r="7655" spans="1:7" x14ac:dyDescent="0.35">
      <c r="A7655">
        <v>2025</v>
      </c>
      <c r="B7655" t="s">
        <v>64</v>
      </c>
      <c r="C7655" t="s">
        <v>75</v>
      </c>
      <c r="D7655" t="s">
        <v>76</v>
      </c>
      <c r="E7655" t="s">
        <v>85</v>
      </c>
      <c r="F7655" t="s">
        <v>86</v>
      </c>
      <c r="G7655" s="35">
        <v>325475</v>
      </c>
    </row>
    <row r="7656" spans="1:7" x14ac:dyDescent="0.35">
      <c r="A7656">
        <v>2025</v>
      </c>
      <c r="B7656" t="s">
        <v>64</v>
      </c>
      <c r="C7656" t="s">
        <v>75</v>
      </c>
      <c r="D7656" t="s">
        <v>76</v>
      </c>
      <c r="E7656" t="s">
        <v>97</v>
      </c>
      <c r="F7656" t="s">
        <v>86</v>
      </c>
      <c r="G7656" s="35">
        <v>7200</v>
      </c>
    </row>
    <row r="7657" spans="1:7" x14ac:dyDescent="0.35">
      <c r="A7657">
        <v>2025</v>
      </c>
      <c r="B7657" t="s">
        <v>64</v>
      </c>
      <c r="C7657" t="s">
        <v>75</v>
      </c>
      <c r="D7657" t="s">
        <v>76</v>
      </c>
      <c r="E7657" t="s">
        <v>10</v>
      </c>
      <c r="F7657" t="s">
        <v>11</v>
      </c>
      <c r="G7657" s="35">
        <v>662</v>
      </c>
    </row>
    <row r="7658" spans="1:7" x14ac:dyDescent="0.35">
      <c r="A7658">
        <v>2025</v>
      </c>
      <c r="B7658" t="s">
        <v>64</v>
      </c>
      <c r="C7658" t="s">
        <v>73</v>
      </c>
      <c r="D7658" t="s">
        <v>74</v>
      </c>
      <c r="E7658" t="s">
        <v>93</v>
      </c>
      <c r="F7658" t="s">
        <v>94</v>
      </c>
      <c r="G7658" s="35">
        <v>33357</v>
      </c>
    </row>
    <row r="7659" spans="1:7" x14ac:dyDescent="0.35">
      <c r="A7659">
        <v>2025</v>
      </c>
      <c r="B7659" t="s">
        <v>64</v>
      </c>
      <c r="C7659" t="s">
        <v>73</v>
      </c>
      <c r="D7659" t="s">
        <v>74</v>
      </c>
      <c r="E7659" t="s">
        <v>98</v>
      </c>
      <c r="F7659" t="s">
        <v>11</v>
      </c>
      <c r="G7659" s="35">
        <v>640</v>
      </c>
    </row>
    <row r="7660" spans="1:7" x14ac:dyDescent="0.35">
      <c r="A7660">
        <v>2025</v>
      </c>
      <c r="B7660" t="s">
        <v>64</v>
      </c>
      <c r="C7660" t="s">
        <v>73</v>
      </c>
      <c r="D7660" t="s">
        <v>74</v>
      </c>
      <c r="E7660" t="s">
        <v>85</v>
      </c>
      <c r="F7660" t="s">
        <v>86</v>
      </c>
      <c r="G7660" s="35">
        <v>198300</v>
      </c>
    </row>
    <row r="7661" spans="1:7" x14ac:dyDescent="0.35">
      <c r="A7661">
        <v>2025</v>
      </c>
      <c r="B7661" t="s">
        <v>64</v>
      </c>
      <c r="C7661" t="s">
        <v>73</v>
      </c>
      <c r="D7661" t="s">
        <v>74</v>
      </c>
      <c r="E7661" t="s">
        <v>97</v>
      </c>
      <c r="F7661" t="s">
        <v>86</v>
      </c>
      <c r="G7661" s="35">
        <v>840</v>
      </c>
    </row>
    <row r="7662" spans="1:7" x14ac:dyDescent="0.35">
      <c r="A7662">
        <v>2025</v>
      </c>
      <c r="B7662" t="s">
        <v>64</v>
      </c>
      <c r="C7662" t="s">
        <v>73</v>
      </c>
      <c r="D7662" t="s">
        <v>74</v>
      </c>
      <c r="E7662" t="s">
        <v>10</v>
      </c>
      <c r="F7662" t="s">
        <v>11</v>
      </c>
      <c r="G7662" s="35">
        <v>682</v>
      </c>
    </row>
    <row r="7663" spans="1:7" x14ac:dyDescent="0.35">
      <c r="A7663">
        <v>2025</v>
      </c>
      <c r="B7663" t="s">
        <v>64</v>
      </c>
      <c r="C7663" t="s">
        <v>65</v>
      </c>
      <c r="D7663" t="s">
        <v>66</v>
      </c>
      <c r="E7663" t="s">
        <v>93</v>
      </c>
      <c r="F7663" t="s">
        <v>94</v>
      </c>
      <c r="G7663" s="35">
        <v>21509</v>
      </c>
    </row>
    <row r="7664" spans="1:7" x14ac:dyDescent="0.35">
      <c r="A7664">
        <v>2025</v>
      </c>
      <c r="B7664" t="s">
        <v>64</v>
      </c>
      <c r="C7664" t="s">
        <v>65</v>
      </c>
      <c r="D7664" t="s">
        <v>66</v>
      </c>
      <c r="E7664" t="s">
        <v>98</v>
      </c>
      <c r="F7664" t="s">
        <v>11</v>
      </c>
      <c r="G7664" s="35">
        <v>1806</v>
      </c>
    </row>
    <row r="7665" spans="1:7" x14ac:dyDescent="0.35">
      <c r="A7665">
        <v>2025</v>
      </c>
      <c r="B7665" t="s">
        <v>64</v>
      </c>
      <c r="C7665" t="s">
        <v>65</v>
      </c>
      <c r="D7665" t="s">
        <v>66</v>
      </c>
      <c r="E7665" t="s">
        <v>85</v>
      </c>
      <c r="F7665" t="s">
        <v>86</v>
      </c>
      <c r="G7665" s="35">
        <v>14800</v>
      </c>
    </row>
    <row r="7666" spans="1:7" x14ac:dyDescent="0.35">
      <c r="A7666">
        <v>2025</v>
      </c>
      <c r="B7666" t="s">
        <v>64</v>
      </c>
      <c r="C7666" t="s">
        <v>65</v>
      </c>
      <c r="D7666" t="s">
        <v>66</v>
      </c>
      <c r="E7666" t="s">
        <v>97</v>
      </c>
      <c r="F7666" t="s">
        <v>86</v>
      </c>
      <c r="G7666" s="35">
        <v>0</v>
      </c>
    </row>
    <row r="7667" spans="1:7" x14ac:dyDescent="0.35">
      <c r="A7667">
        <v>2025</v>
      </c>
      <c r="B7667" t="s">
        <v>64</v>
      </c>
      <c r="C7667" t="s">
        <v>65</v>
      </c>
      <c r="D7667" t="s">
        <v>66</v>
      </c>
      <c r="E7667" t="s">
        <v>10</v>
      </c>
      <c r="F7667" t="s">
        <v>11</v>
      </c>
      <c r="G7667" s="35">
        <v>35</v>
      </c>
    </row>
    <row r="7668" spans="1:7" x14ac:dyDescent="0.35">
      <c r="A7668">
        <v>2025</v>
      </c>
      <c r="B7668" t="s">
        <v>64</v>
      </c>
      <c r="C7668" t="s">
        <v>67</v>
      </c>
      <c r="D7668" t="s">
        <v>68</v>
      </c>
      <c r="E7668" t="s">
        <v>93</v>
      </c>
      <c r="F7668" t="s">
        <v>94</v>
      </c>
      <c r="G7668" s="35">
        <v>39761</v>
      </c>
    </row>
    <row r="7669" spans="1:7" x14ac:dyDescent="0.35">
      <c r="A7669">
        <v>2025</v>
      </c>
      <c r="B7669" t="s">
        <v>64</v>
      </c>
      <c r="C7669" t="s">
        <v>67</v>
      </c>
      <c r="D7669" t="s">
        <v>68</v>
      </c>
      <c r="E7669" t="s">
        <v>98</v>
      </c>
      <c r="F7669" t="s">
        <v>11</v>
      </c>
      <c r="G7669" s="35">
        <v>222</v>
      </c>
    </row>
    <row r="7670" spans="1:7" x14ac:dyDescent="0.35">
      <c r="A7670">
        <v>2025</v>
      </c>
      <c r="B7670" t="s">
        <v>64</v>
      </c>
      <c r="C7670" t="s">
        <v>67</v>
      </c>
      <c r="D7670" t="s">
        <v>68</v>
      </c>
      <c r="E7670" t="s">
        <v>85</v>
      </c>
      <c r="F7670" t="s">
        <v>86</v>
      </c>
      <c r="G7670" s="35">
        <v>90900</v>
      </c>
    </row>
    <row r="7671" spans="1:7" x14ac:dyDescent="0.35">
      <c r="A7671">
        <v>2025</v>
      </c>
      <c r="B7671" t="s">
        <v>64</v>
      </c>
      <c r="C7671" t="s">
        <v>67</v>
      </c>
      <c r="D7671" t="s">
        <v>68</v>
      </c>
      <c r="E7671" t="s">
        <v>97</v>
      </c>
      <c r="F7671" t="s">
        <v>86</v>
      </c>
      <c r="G7671" s="35">
        <v>2500</v>
      </c>
    </row>
    <row r="7672" spans="1:7" x14ac:dyDescent="0.35">
      <c r="A7672">
        <v>2025</v>
      </c>
      <c r="B7672" t="s">
        <v>64</v>
      </c>
      <c r="C7672" t="s">
        <v>67</v>
      </c>
      <c r="D7672" t="s">
        <v>68</v>
      </c>
      <c r="E7672" t="s">
        <v>10</v>
      </c>
      <c r="F7672" t="s">
        <v>11</v>
      </c>
      <c r="G7672" s="35">
        <v>408</v>
      </c>
    </row>
    <row r="7673" spans="1:7" x14ac:dyDescent="0.35">
      <c r="A7673">
        <v>2025</v>
      </c>
      <c r="B7673" t="s">
        <v>64</v>
      </c>
      <c r="C7673" t="s">
        <v>69</v>
      </c>
      <c r="D7673" t="s">
        <v>70</v>
      </c>
      <c r="E7673" t="s">
        <v>93</v>
      </c>
      <c r="F7673" t="s">
        <v>94</v>
      </c>
      <c r="G7673" s="35">
        <v>1624</v>
      </c>
    </row>
    <row r="7674" spans="1:7" x14ac:dyDescent="0.35">
      <c r="A7674">
        <v>2025</v>
      </c>
      <c r="B7674" t="s">
        <v>64</v>
      </c>
      <c r="C7674" t="s">
        <v>69</v>
      </c>
      <c r="D7674" t="s">
        <v>70</v>
      </c>
      <c r="E7674" t="s">
        <v>98</v>
      </c>
      <c r="F7674" t="s">
        <v>11</v>
      </c>
      <c r="G7674" s="35">
        <v>231</v>
      </c>
    </row>
    <row r="7675" spans="1:7" x14ac:dyDescent="0.35">
      <c r="A7675">
        <v>2025</v>
      </c>
      <c r="B7675" t="s">
        <v>64</v>
      </c>
      <c r="C7675" t="s">
        <v>69</v>
      </c>
      <c r="D7675" t="s">
        <v>70</v>
      </c>
      <c r="E7675" t="s">
        <v>85</v>
      </c>
      <c r="F7675" t="s">
        <v>86</v>
      </c>
      <c r="G7675" s="35">
        <v>5000</v>
      </c>
    </row>
    <row r="7676" spans="1:7" x14ac:dyDescent="0.35">
      <c r="A7676">
        <v>2025</v>
      </c>
      <c r="B7676" t="s">
        <v>64</v>
      </c>
      <c r="C7676" t="s">
        <v>69</v>
      </c>
      <c r="D7676" t="s">
        <v>70</v>
      </c>
      <c r="E7676" t="s">
        <v>97</v>
      </c>
      <c r="F7676" t="s">
        <v>86</v>
      </c>
      <c r="G7676" s="35">
        <v>0</v>
      </c>
    </row>
    <row r="7677" spans="1:7" x14ac:dyDescent="0.35">
      <c r="A7677">
        <v>2025</v>
      </c>
      <c r="B7677" t="s">
        <v>64</v>
      </c>
      <c r="C7677" t="s">
        <v>69</v>
      </c>
      <c r="D7677" t="s">
        <v>70</v>
      </c>
      <c r="E7677" t="s">
        <v>10</v>
      </c>
      <c r="F7677" t="s">
        <v>11</v>
      </c>
      <c r="G7677" s="35">
        <v>0</v>
      </c>
    </row>
    <row r="7678" spans="1:7" x14ac:dyDescent="0.35">
      <c r="A7678">
        <v>2025</v>
      </c>
      <c r="B7678" t="s">
        <v>7</v>
      </c>
      <c r="C7678" t="s">
        <v>20</v>
      </c>
      <c r="D7678" t="s">
        <v>21</v>
      </c>
      <c r="E7678" t="s">
        <v>93</v>
      </c>
      <c r="F7678" t="s">
        <v>94</v>
      </c>
      <c r="G7678" s="35">
        <v>5166</v>
      </c>
    </row>
    <row r="7679" spans="1:7" x14ac:dyDescent="0.35">
      <c r="A7679">
        <v>2025</v>
      </c>
      <c r="B7679" t="s">
        <v>7</v>
      </c>
      <c r="C7679" t="s">
        <v>20</v>
      </c>
      <c r="D7679" t="s">
        <v>21</v>
      </c>
      <c r="E7679" t="s">
        <v>98</v>
      </c>
      <c r="F7679" t="s">
        <v>11</v>
      </c>
      <c r="G7679" s="35">
        <v>0</v>
      </c>
    </row>
    <row r="7680" spans="1:7" x14ac:dyDescent="0.35">
      <c r="A7680">
        <v>2025</v>
      </c>
      <c r="B7680" t="s">
        <v>7</v>
      </c>
      <c r="C7680" t="s">
        <v>20</v>
      </c>
      <c r="D7680" t="s">
        <v>21</v>
      </c>
      <c r="E7680" t="s">
        <v>85</v>
      </c>
      <c r="F7680" t="s">
        <v>86</v>
      </c>
      <c r="G7680" s="35">
        <v>34800</v>
      </c>
    </row>
    <row r="7681" spans="1:7" x14ac:dyDescent="0.35">
      <c r="A7681">
        <v>2025</v>
      </c>
      <c r="B7681" t="s">
        <v>7</v>
      </c>
      <c r="C7681" t="s">
        <v>20</v>
      </c>
      <c r="D7681" t="s">
        <v>21</v>
      </c>
      <c r="E7681" t="s">
        <v>97</v>
      </c>
      <c r="F7681" t="s">
        <v>86</v>
      </c>
      <c r="G7681" s="35">
        <v>1050</v>
      </c>
    </row>
    <row r="7682" spans="1:7" x14ac:dyDescent="0.35">
      <c r="A7682">
        <v>2025</v>
      </c>
      <c r="B7682" t="s">
        <v>7</v>
      </c>
      <c r="C7682" t="s">
        <v>20</v>
      </c>
      <c r="D7682" t="s">
        <v>21</v>
      </c>
      <c r="E7682" t="s">
        <v>10</v>
      </c>
      <c r="F7682" t="s">
        <v>11</v>
      </c>
      <c r="G7682" s="35">
        <v>143</v>
      </c>
    </row>
    <row r="7683" spans="1:7" x14ac:dyDescent="0.35">
      <c r="A7683">
        <v>2025</v>
      </c>
      <c r="B7683" t="s">
        <v>7</v>
      </c>
      <c r="C7683" t="s">
        <v>46</v>
      </c>
      <c r="D7683" t="s">
        <v>47</v>
      </c>
      <c r="E7683" t="s">
        <v>93</v>
      </c>
      <c r="F7683" t="s">
        <v>94</v>
      </c>
      <c r="G7683" s="35">
        <v>64525</v>
      </c>
    </row>
    <row r="7684" spans="1:7" x14ac:dyDescent="0.35">
      <c r="A7684">
        <v>2025</v>
      </c>
      <c r="B7684" t="s">
        <v>7</v>
      </c>
      <c r="C7684" t="s">
        <v>46</v>
      </c>
      <c r="D7684" t="s">
        <v>47</v>
      </c>
      <c r="E7684" t="s">
        <v>98</v>
      </c>
      <c r="F7684" t="s">
        <v>11</v>
      </c>
      <c r="G7684" s="35">
        <v>0</v>
      </c>
    </row>
    <row r="7685" spans="1:7" x14ac:dyDescent="0.35">
      <c r="A7685">
        <v>2025</v>
      </c>
      <c r="B7685" t="s">
        <v>7</v>
      </c>
      <c r="C7685" t="s">
        <v>46</v>
      </c>
      <c r="D7685" t="s">
        <v>47</v>
      </c>
      <c r="E7685" t="s">
        <v>85</v>
      </c>
      <c r="F7685" t="s">
        <v>86</v>
      </c>
      <c r="G7685" s="35">
        <v>134750</v>
      </c>
    </row>
    <row r="7686" spans="1:7" x14ac:dyDescent="0.35">
      <c r="A7686">
        <v>2025</v>
      </c>
      <c r="B7686" t="s">
        <v>7</v>
      </c>
      <c r="C7686" t="s">
        <v>46</v>
      </c>
      <c r="D7686" t="s">
        <v>47</v>
      </c>
      <c r="E7686" t="s">
        <v>97</v>
      </c>
      <c r="F7686" t="s">
        <v>86</v>
      </c>
      <c r="G7686" s="35">
        <v>4150</v>
      </c>
    </row>
    <row r="7687" spans="1:7" x14ac:dyDescent="0.35">
      <c r="A7687">
        <v>2025</v>
      </c>
      <c r="B7687" t="s">
        <v>7</v>
      </c>
      <c r="C7687" t="s">
        <v>46</v>
      </c>
      <c r="D7687" t="s">
        <v>47</v>
      </c>
      <c r="E7687" t="s">
        <v>10</v>
      </c>
      <c r="F7687" t="s">
        <v>11</v>
      </c>
      <c r="G7687" s="35">
        <v>1519</v>
      </c>
    </row>
    <row r="7688" spans="1:7" x14ac:dyDescent="0.35">
      <c r="A7688">
        <v>2025</v>
      </c>
      <c r="B7688" t="s">
        <v>7</v>
      </c>
      <c r="C7688" t="s">
        <v>22</v>
      </c>
      <c r="D7688" t="s">
        <v>23</v>
      </c>
      <c r="E7688" t="s">
        <v>93</v>
      </c>
      <c r="F7688" t="s">
        <v>94</v>
      </c>
      <c r="G7688" s="35">
        <v>73694</v>
      </c>
    </row>
    <row r="7689" spans="1:7" x14ac:dyDescent="0.35">
      <c r="A7689">
        <v>2025</v>
      </c>
      <c r="B7689" t="s">
        <v>7</v>
      </c>
      <c r="C7689" t="s">
        <v>22</v>
      </c>
      <c r="D7689" t="s">
        <v>23</v>
      </c>
      <c r="E7689" t="s">
        <v>98</v>
      </c>
      <c r="F7689" t="s">
        <v>11</v>
      </c>
      <c r="G7689" s="35">
        <v>57</v>
      </c>
    </row>
    <row r="7690" spans="1:7" x14ac:dyDescent="0.35">
      <c r="A7690">
        <v>2025</v>
      </c>
      <c r="B7690" t="s">
        <v>7</v>
      </c>
      <c r="C7690" t="s">
        <v>22</v>
      </c>
      <c r="D7690" t="s">
        <v>23</v>
      </c>
      <c r="E7690" t="s">
        <v>85</v>
      </c>
      <c r="F7690" t="s">
        <v>86</v>
      </c>
      <c r="G7690" s="35">
        <v>86745</v>
      </c>
    </row>
    <row r="7691" spans="1:7" x14ac:dyDescent="0.35">
      <c r="A7691">
        <v>2025</v>
      </c>
      <c r="B7691" t="s">
        <v>7</v>
      </c>
      <c r="C7691" t="s">
        <v>22</v>
      </c>
      <c r="D7691" t="s">
        <v>23</v>
      </c>
      <c r="E7691" t="s">
        <v>97</v>
      </c>
      <c r="F7691" t="s">
        <v>86</v>
      </c>
      <c r="G7691" s="35">
        <v>1550</v>
      </c>
    </row>
    <row r="7692" spans="1:7" x14ac:dyDescent="0.35">
      <c r="A7692">
        <v>2025</v>
      </c>
      <c r="B7692" t="s">
        <v>7</v>
      </c>
      <c r="C7692" t="s">
        <v>22</v>
      </c>
      <c r="D7692" t="s">
        <v>23</v>
      </c>
      <c r="E7692" t="s">
        <v>10</v>
      </c>
      <c r="F7692" t="s">
        <v>11</v>
      </c>
      <c r="G7692" s="35">
        <v>1560</v>
      </c>
    </row>
    <row r="7693" spans="1:7" x14ac:dyDescent="0.35">
      <c r="A7693">
        <v>2025</v>
      </c>
      <c r="B7693" t="s">
        <v>7</v>
      </c>
      <c r="C7693" t="s">
        <v>26</v>
      </c>
      <c r="D7693" t="s">
        <v>27</v>
      </c>
      <c r="E7693" t="s">
        <v>93</v>
      </c>
      <c r="F7693" t="s">
        <v>94</v>
      </c>
      <c r="G7693" s="35">
        <v>33907</v>
      </c>
    </row>
    <row r="7694" spans="1:7" x14ac:dyDescent="0.35">
      <c r="A7694">
        <v>2025</v>
      </c>
      <c r="B7694" t="s">
        <v>7</v>
      </c>
      <c r="C7694" t="s">
        <v>26</v>
      </c>
      <c r="D7694" t="s">
        <v>27</v>
      </c>
      <c r="E7694" t="s">
        <v>98</v>
      </c>
      <c r="F7694" t="s">
        <v>11</v>
      </c>
      <c r="G7694" s="35">
        <v>39</v>
      </c>
    </row>
    <row r="7695" spans="1:7" x14ac:dyDescent="0.35">
      <c r="A7695">
        <v>2025</v>
      </c>
      <c r="B7695" t="s">
        <v>7</v>
      </c>
      <c r="C7695" t="s">
        <v>26</v>
      </c>
      <c r="D7695" t="s">
        <v>27</v>
      </c>
      <c r="E7695" t="s">
        <v>85</v>
      </c>
      <c r="F7695" t="s">
        <v>86</v>
      </c>
      <c r="G7695" s="35">
        <v>187270</v>
      </c>
    </row>
    <row r="7696" spans="1:7" x14ac:dyDescent="0.35">
      <c r="A7696">
        <v>2025</v>
      </c>
      <c r="B7696" t="s">
        <v>7</v>
      </c>
      <c r="C7696" t="s">
        <v>26</v>
      </c>
      <c r="D7696" t="s">
        <v>27</v>
      </c>
      <c r="E7696" t="s">
        <v>97</v>
      </c>
      <c r="F7696" t="s">
        <v>86</v>
      </c>
      <c r="G7696" s="35">
        <v>36000</v>
      </c>
    </row>
    <row r="7697" spans="1:7" x14ac:dyDescent="0.35">
      <c r="A7697">
        <v>2025</v>
      </c>
      <c r="B7697" t="s">
        <v>7</v>
      </c>
      <c r="C7697" t="s">
        <v>26</v>
      </c>
      <c r="D7697" t="s">
        <v>27</v>
      </c>
      <c r="E7697" t="s">
        <v>10</v>
      </c>
      <c r="F7697" t="s">
        <v>11</v>
      </c>
      <c r="G7697" s="35">
        <v>1509</v>
      </c>
    </row>
    <row r="7698" spans="1:7" x14ac:dyDescent="0.35">
      <c r="A7698">
        <v>2025</v>
      </c>
      <c r="B7698" t="s">
        <v>7</v>
      </c>
      <c r="C7698" t="s">
        <v>8</v>
      </c>
      <c r="D7698" t="s">
        <v>9</v>
      </c>
      <c r="E7698" t="s">
        <v>93</v>
      </c>
      <c r="F7698" t="s">
        <v>94</v>
      </c>
      <c r="G7698" s="35">
        <v>223508</v>
      </c>
    </row>
    <row r="7699" spans="1:7" x14ac:dyDescent="0.35">
      <c r="A7699">
        <v>2025</v>
      </c>
      <c r="B7699" t="s">
        <v>7</v>
      </c>
      <c r="C7699" t="s">
        <v>8</v>
      </c>
      <c r="D7699" t="s">
        <v>9</v>
      </c>
      <c r="E7699" t="s">
        <v>98</v>
      </c>
      <c r="F7699" t="s">
        <v>11</v>
      </c>
      <c r="G7699" s="35">
        <v>30</v>
      </c>
    </row>
    <row r="7700" spans="1:7" x14ac:dyDescent="0.35">
      <c r="A7700">
        <v>2025</v>
      </c>
      <c r="B7700" t="s">
        <v>7</v>
      </c>
      <c r="C7700" t="s">
        <v>8</v>
      </c>
      <c r="D7700" t="s">
        <v>9</v>
      </c>
      <c r="E7700" t="s">
        <v>85</v>
      </c>
      <c r="F7700" t="s">
        <v>86</v>
      </c>
      <c r="G7700" s="35">
        <v>613069</v>
      </c>
    </row>
    <row r="7701" spans="1:7" x14ac:dyDescent="0.35">
      <c r="A7701">
        <v>2025</v>
      </c>
      <c r="B7701" t="s">
        <v>7</v>
      </c>
      <c r="C7701" t="s">
        <v>8</v>
      </c>
      <c r="D7701" t="s">
        <v>9</v>
      </c>
      <c r="E7701" t="s">
        <v>97</v>
      </c>
      <c r="F7701" t="s">
        <v>86</v>
      </c>
      <c r="G7701" s="35">
        <v>15125</v>
      </c>
    </row>
    <row r="7702" spans="1:7" x14ac:dyDescent="0.35">
      <c r="A7702">
        <v>2025</v>
      </c>
      <c r="B7702" t="s">
        <v>7</v>
      </c>
      <c r="C7702" t="s">
        <v>8</v>
      </c>
      <c r="D7702" t="s">
        <v>9</v>
      </c>
      <c r="E7702" t="s">
        <v>10</v>
      </c>
      <c r="F7702" t="s">
        <v>11</v>
      </c>
      <c r="G7702" s="35">
        <v>3541</v>
      </c>
    </row>
    <row r="7703" spans="1:7" x14ac:dyDescent="0.35">
      <c r="A7703">
        <v>2025</v>
      </c>
      <c r="B7703" t="s">
        <v>7</v>
      </c>
      <c r="C7703" t="s">
        <v>24</v>
      </c>
      <c r="D7703" t="s">
        <v>25</v>
      </c>
      <c r="E7703" t="s">
        <v>93</v>
      </c>
      <c r="F7703" t="s">
        <v>94</v>
      </c>
      <c r="G7703" s="35">
        <v>49445</v>
      </c>
    </row>
    <row r="7704" spans="1:7" x14ac:dyDescent="0.35">
      <c r="A7704">
        <v>2025</v>
      </c>
      <c r="B7704" t="s">
        <v>7</v>
      </c>
      <c r="C7704" t="s">
        <v>24</v>
      </c>
      <c r="D7704" t="s">
        <v>25</v>
      </c>
      <c r="E7704" t="s">
        <v>98</v>
      </c>
      <c r="F7704" t="s">
        <v>11</v>
      </c>
      <c r="G7704" s="35">
        <v>0</v>
      </c>
    </row>
    <row r="7705" spans="1:7" x14ac:dyDescent="0.35">
      <c r="A7705">
        <v>2025</v>
      </c>
      <c r="B7705" t="s">
        <v>7</v>
      </c>
      <c r="C7705" t="s">
        <v>24</v>
      </c>
      <c r="D7705" t="s">
        <v>25</v>
      </c>
      <c r="E7705" t="s">
        <v>85</v>
      </c>
      <c r="F7705" t="s">
        <v>86</v>
      </c>
      <c r="G7705" s="35">
        <v>120050</v>
      </c>
    </row>
    <row r="7706" spans="1:7" x14ac:dyDescent="0.35">
      <c r="A7706">
        <v>2025</v>
      </c>
      <c r="B7706" t="s">
        <v>7</v>
      </c>
      <c r="C7706" t="s">
        <v>24</v>
      </c>
      <c r="D7706" t="s">
        <v>25</v>
      </c>
      <c r="E7706" t="s">
        <v>97</v>
      </c>
      <c r="F7706" t="s">
        <v>86</v>
      </c>
      <c r="G7706" s="35">
        <v>2000</v>
      </c>
    </row>
    <row r="7707" spans="1:7" x14ac:dyDescent="0.35">
      <c r="A7707">
        <v>2025</v>
      </c>
      <c r="B7707" t="s">
        <v>7</v>
      </c>
      <c r="C7707" t="s">
        <v>24</v>
      </c>
      <c r="D7707" t="s">
        <v>25</v>
      </c>
      <c r="E7707" t="s">
        <v>10</v>
      </c>
      <c r="F7707" t="s">
        <v>11</v>
      </c>
      <c r="G7707" s="35">
        <v>6953</v>
      </c>
    </row>
    <row r="7708" spans="1:7" x14ac:dyDescent="0.35">
      <c r="A7708">
        <v>2025</v>
      </c>
      <c r="B7708" t="s">
        <v>53</v>
      </c>
      <c r="C7708" t="s">
        <v>95</v>
      </c>
      <c r="D7708" t="s">
        <v>96</v>
      </c>
      <c r="E7708" t="s">
        <v>93</v>
      </c>
      <c r="F7708" t="s">
        <v>94</v>
      </c>
      <c r="G7708" s="35">
        <v>0</v>
      </c>
    </row>
    <row r="7709" spans="1:7" x14ac:dyDescent="0.35">
      <c r="A7709">
        <v>2025</v>
      </c>
      <c r="B7709" t="s">
        <v>53</v>
      </c>
      <c r="C7709" t="s">
        <v>95</v>
      </c>
      <c r="D7709" t="s">
        <v>96</v>
      </c>
      <c r="E7709" t="s">
        <v>98</v>
      </c>
      <c r="F7709" t="s">
        <v>11</v>
      </c>
      <c r="G7709" s="35">
        <v>0</v>
      </c>
    </row>
    <row r="7710" spans="1:7" x14ac:dyDescent="0.35">
      <c r="A7710">
        <v>2025</v>
      </c>
      <c r="B7710" t="s">
        <v>53</v>
      </c>
      <c r="C7710" t="s">
        <v>95</v>
      </c>
      <c r="D7710" t="s">
        <v>96</v>
      </c>
      <c r="E7710" t="s">
        <v>85</v>
      </c>
      <c r="F7710" t="s">
        <v>86</v>
      </c>
      <c r="G7710" s="35">
        <v>0</v>
      </c>
    </row>
    <row r="7711" spans="1:7" x14ac:dyDescent="0.35">
      <c r="A7711">
        <v>2025</v>
      </c>
      <c r="B7711" t="s">
        <v>53</v>
      </c>
      <c r="C7711" t="s">
        <v>95</v>
      </c>
      <c r="D7711" t="s">
        <v>96</v>
      </c>
      <c r="E7711" t="s">
        <v>97</v>
      </c>
      <c r="F7711" t="s">
        <v>86</v>
      </c>
      <c r="G7711" s="35">
        <v>0</v>
      </c>
    </row>
    <row r="7712" spans="1:7" x14ac:dyDescent="0.35">
      <c r="A7712">
        <v>2025</v>
      </c>
      <c r="B7712" t="s">
        <v>53</v>
      </c>
      <c r="C7712" t="s">
        <v>95</v>
      </c>
      <c r="D7712" t="s">
        <v>96</v>
      </c>
      <c r="E7712" t="s">
        <v>10</v>
      </c>
      <c r="F7712" t="s">
        <v>11</v>
      </c>
      <c r="G7712" s="35">
        <v>0</v>
      </c>
    </row>
    <row r="7713" spans="1:7" x14ac:dyDescent="0.35">
      <c r="A7713">
        <v>2025</v>
      </c>
      <c r="B7713" t="s">
        <v>53</v>
      </c>
      <c r="C7713" t="s">
        <v>54</v>
      </c>
      <c r="D7713" t="s">
        <v>55</v>
      </c>
      <c r="E7713" t="s">
        <v>93</v>
      </c>
      <c r="F7713" t="s">
        <v>94</v>
      </c>
      <c r="G7713" s="35">
        <v>51223</v>
      </c>
    </row>
    <row r="7714" spans="1:7" x14ac:dyDescent="0.35">
      <c r="A7714">
        <v>2025</v>
      </c>
      <c r="B7714" t="s">
        <v>53</v>
      </c>
      <c r="C7714" t="s">
        <v>54</v>
      </c>
      <c r="D7714" t="s">
        <v>55</v>
      </c>
      <c r="E7714" t="s">
        <v>98</v>
      </c>
      <c r="F7714" t="s">
        <v>11</v>
      </c>
      <c r="G7714" s="35">
        <v>49</v>
      </c>
    </row>
    <row r="7715" spans="1:7" x14ac:dyDescent="0.35">
      <c r="A7715">
        <v>2025</v>
      </c>
      <c r="B7715" t="s">
        <v>53</v>
      </c>
      <c r="C7715" t="s">
        <v>54</v>
      </c>
      <c r="D7715" t="s">
        <v>55</v>
      </c>
      <c r="E7715" t="s">
        <v>85</v>
      </c>
      <c r="F7715" t="s">
        <v>86</v>
      </c>
      <c r="G7715" s="35">
        <v>202613</v>
      </c>
    </row>
    <row r="7716" spans="1:7" x14ac:dyDescent="0.35">
      <c r="A7716">
        <v>2025</v>
      </c>
      <c r="B7716" t="s">
        <v>53</v>
      </c>
      <c r="C7716" t="s">
        <v>54</v>
      </c>
      <c r="D7716" t="s">
        <v>55</v>
      </c>
      <c r="E7716" t="s">
        <v>97</v>
      </c>
      <c r="F7716" t="s">
        <v>86</v>
      </c>
      <c r="G7716" s="35">
        <v>4500</v>
      </c>
    </row>
    <row r="7717" spans="1:7" x14ac:dyDescent="0.35">
      <c r="A7717">
        <v>2025</v>
      </c>
      <c r="B7717" t="s">
        <v>53</v>
      </c>
      <c r="C7717" t="s">
        <v>54</v>
      </c>
      <c r="D7717" t="s">
        <v>55</v>
      </c>
      <c r="E7717" t="s">
        <v>10</v>
      </c>
      <c r="F7717" t="s">
        <v>11</v>
      </c>
      <c r="G7717" s="35">
        <v>710</v>
      </c>
    </row>
    <row r="7718" spans="1:7" x14ac:dyDescent="0.35">
      <c r="A7718">
        <v>2025</v>
      </c>
      <c r="B7718" t="s">
        <v>53</v>
      </c>
      <c r="C7718" t="s">
        <v>88</v>
      </c>
      <c r="D7718" t="s">
        <v>89</v>
      </c>
      <c r="E7718" t="s">
        <v>93</v>
      </c>
      <c r="F7718" t="s">
        <v>94</v>
      </c>
      <c r="G7718" s="35">
        <v>49</v>
      </c>
    </row>
    <row r="7719" spans="1:7" x14ac:dyDescent="0.35">
      <c r="A7719">
        <v>2025</v>
      </c>
      <c r="B7719" t="s">
        <v>53</v>
      </c>
      <c r="C7719" t="s">
        <v>88</v>
      </c>
      <c r="D7719" t="s">
        <v>89</v>
      </c>
      <c r="E7719" t="s">
        <v>98</v>
      </c>
      <c r="F7719" t="s">
        <v>11</v>
      </c>
      <c r="G7719" s="35">
        <v>0</v>
      </c>
    </row>
    <row r="7720" spans="1:7" x14ac:dyDescent="0.35">
      <c r="A7720">
        <v>2025</v>
      </c>
      <c r="B7720" t="s">
        <v>53</v>
      </c>
      <c r="C7720" t="s">
        <v>88</v>
      </c>
      <c r="D7720" t="s">
        <v>89</v>
      </c>
      <c r="E7720" t="s">
        <v>85</v>
      </c>
      <c r="F7720" t="s">
        <v>86</v>
      </c>
      <c r="G7720" s="35">
        <v>0</v>
      </c>
    </row>
    <row r="7721" spans="1:7" x14ac:dyDescent="0.35">
      <c r="A7721">
        <v>2025</v>
      </c>
      <c r="B7721" t="s">
        <v>53</v>
      </c>
      <c r="C7721" t="s">
        <v>88</v>
      </c>
      <c r="D7721" t="s">
        <v>89</v>
      </c>
      <c r="E7721" t="s">
        <v>97</v>
      </c>
      <c r="F7721" t="s">
        <v>86</v>
      </c>
      <c r="G7721" s="35">
        <v>0</v>
      </c>
    </row>
    <row r="7722" spans="1:7" x14ac:dyDescent="0.35">
      <c r="A7722">
        <v>2025</v>
      </c>
      <c r="B7722" t="s">
        <v>53</v>
      </c>
      <c r="C7722" t="s">
        <v>88</v>
      </c>
      <c r="D7722" t="s">
        <v>89</v>
      </c>
      <c r="E7722" t="s">
        <v>10</v>
      </c>
      <c r="F7722" t="s">
        <v>11</v>
      </c>
      <c r="G7722" s="35">
        <v>0</v>
      </c>
    </row>
    <row r="7723" spans="1:7" x14ac:dyDescent="0.35">
      <c r="A7723">
        <v>2025</v>
      </c>
      <c r="B7723" t="s">
        <v>53</v>
      </c>
      <c r="C7723" t="s">
        <v>58</v>
      </c>
      <c r="D7723" t="s">
        <v>59</v>
      </c>
      <c r="E7723" t="s">
        <v>93</v>
      </c>
      <c r="F7723" t="s">
        <v>94</v>
      </c>
      <c r="G7723" s="35">
        <v>83531</v>
      </c>
    </row>
    <row r="7724" spans="1:7" x14ac:dyDescent="0.35">
      <c r="A7724">
        <v>2025</v>
      </c>
      <c r="B7724" t="s">
        <v>53</v>
      </c>
      <c r="C7724" t="s">
        <v>58</v>
      </c>
      <c r="D7724" t="s">
        <v>59</v>
      </c>
      <c r="E7724" t="s">
        <v>98</v>
      </c>
      <c r="F7724" t="s">
        <v>11</v>
      </c>
      <c r="G7724" s="35">
        <v>911</v>
      </c>
    </row>
    <row r="7725" spans="1:7" x14ac:dyDescent="0.35">
      <c r="A7725">
        <v>2025</v>
      </c>
      <c r="B7725" t="s">
        <v>53</v>
      </c>
      <c r="C7725" t="s">
        <v>58</v>
      </c>
      <c r="D7725" t="s">
        <v>59</v>
      </c>
      <c r="E7725" t="s">
        <v>85</v>
      </c>
      <c r="F7725" t="s">
        <v>86</v>
      </c>
      <c r="G7725" s="35">
        <v>342800</v>
      </c>
    </row>
    <row r="7726" spans="1:7" x14ac:dyDescent="0.35">
      <c r="A7726">
        <v>2025</v>
      </c>
      <c r="B7726" t="s">
        <v>53</v>
      </c>
      <c r="C7726" t="s">
        <v>58</v>
      </c>
      <c r="D7726" t="s">
        <v>59</v>
      </c>
      <c r="E7726" t="s">
        <v>97</v>
      </c>
      <c r="F7726" t="s">
        <v>86</v>
      </c>
      <c r="G7726" s="35">
        <v>22300</v>
      </c>
    </row>
    <row r="7727" spans="1:7" x14ac:dyDescent="0.35">
      <c r="A7727">
        <v>2025</v>
      </c>
      <c r="B7727" t="s">
        <v>53</v>
      </c>
      <c r="C7727" t="s">
        <v>58</v>
      </c>
      <c r="D7727" t="s">
        <v>59</v>
      </c>
      <c r="E7727" t="s">
        <v>10</v>
      </c>
      <c r="F7727" t="s">
        <v>11</v>
      </c>
      <c r="G7727" s="35">
        <v>608</v>
      </c>
    </row>
    <row r="7728" spans="1:7" x14ac:dyDescent="0.35">
      <c r="A7728">
        <v>2025</v>
      </c>
      <c r="B7728" t="s">
        <v>53</v>
      </c>
      <c r="C7728" t="s">
        <v>99</v>
      </c>
      <c r="D7728" t="s">
        <v>100</v>
      </c>
      <c r="E7728" t="s">
        <v>93</v>
      </c>
      <c r="F7728" t="s">
        <v>94</v>
      </c>
      <c r="G7728" s="35">
        <v>23097</v>
      </c>
    </row>
    <row r="7729" spans="1:7" x14ac:dyDescent="0.35">
      <c r="A7729">
        <v>2025</v>
      </c>
      <c r="B7729" t="s">
        <v>53</v>
      </c>
      <c r="C7729" t="s">
        <v>99</v>
      </c>
      <c r="D7729" t="s">
        <v>100</v>
      </c>
      <c r="E7729" t="s">
        <v>98</v>
      </c>
      <c r="F7729" t="s">
        <v>11</v>
      </c>
      <c r="G7729" s="35">
        <v>83</v>
      </c>
    </row>
    <row r="7730" spans="1:7" x14ac:dyDescent="0.35">
      <c r="A7730">
        <v>2025</v>
      </c>
      <c r="B7730" t="s">
        <v>53</v>
      </c>
      <c r="C7730" t="s">
        <v>99</v>
      </c>
      <c r="D7730" t="s">
        <v>100</v>
      </c>
      <c r="E7730" t="s">
        <v>85</v>
      </c>
      <c r="F7730" t="s">
        <v>86</v>
      </c>
      <c r="G7730" s="35">
        <v>85250</v>
      </c>
    </row>
    <row r="7731" spans="1:7" x14ac:dyDescent="0.35">
      <c r="A7731">
        <v>2025</v>
      </c>
      <c r="B7731" t="s">
        <v>53</v>
      </c>
      <c r="C7731" t="s">
        <v>99</v>
      </c>
      <c r="D7731" t="s">
        <v>100</v>
      </c>
      <c r="E7731" t="s">
        <v>97</v>
      </c>
      <c r="F7731" t="s">
        <v>86</v>
      </c>
      <c r="G7731" s="35">
        <v>4100</v>
      </c>
    </row>
    <row r="7732" spans="1:7" x14ac:dyDescent="0.35">
      <c r="A7732">
        <v>2025</v>
      </c>
      <c r="B7732" t="s">
        <v>53</v>
      </c>
      <c r="C7732" t="s">
        <v>99</v>
      </c>
      <c r="D7732" t="s">
        <v>100</v>
      </c>
      <c r="E7732" t="s">
        <v>10</v>
      </c>
      <c r="F7732" t="s">
        <v>11</v>
      </c>
      <c r="G7732" s="35">
        <v>165</v>
      </c>
    </row>
    <row r="7733" spans="1:7" x14ac:dyDescent="0.35">
      <c r="A7733">
        <v>2025</v>
      </c>
      <c r="B7733" t="s">
        <v>53</v>
      </c>
      <c r="C7733" t="s">
        <v>77</v>
      </c>
      <c r="D7733" t="s">
        <v>78</v>
      </c>
      <c r="E7733" t="s">
        <v>93</v>
      </c>
      <c r="F7733" t="s">
        <v>94</v>
      </c>
      <c r="G7733" s="35">
        <v>29353</v>
      </c>
    </row>
    <row r="7734" spans="1:7" x14ac:dyDescent="0.35">
      <c r="A7734">
        <v>2025</v>
      </c>
      <c r="B7734" t="s">
        <v>53</v>
      </c>
      <c r="C7734" t="s">
        <v>77</v>
      </c>
      <c r="D7734" t="s">
        <v>78</v>
      </c>
      <c r="E7734" t="s">
        <v>98</v>
      </c>
      <c r="F7734" t="s">
        <v>11</v>
      </c>
      <c r="G7734" s="35">
        <v>72</v>
      </c>
    </row>
    <row r="7735" spans="1:7" x14ac:dyDescent="0.35">
      <c r="A7735">
        <v>2025</v>
      </c>
      <c r="B7735" t="s">
        <v>53</v>
      </c>
      <c r="C7735" t="s">
        <v>77</v>
      </c>
      <c r="D7735" t="s">
        <v>78</v>
      </c>
      <c r="E7735" t="s">
        <v>85</v>
      </c>
      <c r="F7735" t="s">
        <v>86</v>
      </c>
      <c r="G7735" s="35">
        <v>91810</v>
      </c>
    </row>
    <row r="7736" spans="1:7" x14ac:dyDescent="0.35">
      <c r="A7736">
        <v>2025</v>
      </c>
      <c r="B7736" t="s">
        <v>53</v>
      </c>
      <c r="C7736" t="s">
        <v>77</v>
      </c>
      <c r="D7736" t="s">
        <v>78</v>
      </c>
      <c r="E7736" t="s">
        <v>97</v>
      </c>
      <c r="F7736" t="s">
        <v>86</v>
      </c>
      <c r="G7736" s="35">
        <v>3900</v>
      </c>
    </row>
    <row r="7737" spans="1:7" x14ac:dyDescent="0.35">
      <c r="A7737">
        <v>2025</v>
      </c>
      <c r="B7737" t="s">
        <v>53</v>
      </c>
      <c r="C7737" t="s">
        <v>77</v>
      </c>
      <c r="D7737" t="s">
        <v>78</v>
      </c>
      <c r="E7737" t="s">
        <v>10</v>
      </c>
      <c r="F7737" t="s">
        <v>11</v>
      </c>
      <c r="G7737" s="35">
        <v>578</v>
      </c>
    </row>
    <row r="7738" spans="1:7" x14ac:dyDescent="0.35">
      <c r="A7738">
        <v>2025</v>
      </c>
      <c r="B7738" t="s">
        <v>12</v>
      </c>
      <c r="C7738" t="s">
        <v>40</v>
      </c>
      <c r="D7738" t="s">
        <v>41</v>
      </c>
      <c r="E7738" t="s">
        <v>93</v>
      </c>
      <c r="F7738" t="s">
        <v>94</v>
      </c>
      <c r="G7738" s="35">
        <v>2379</v>
      </c>
    </row>
    <row r="7739" spans="1:7" x14ac:dyDescent="0.35">
      <c r="A7739">
        <v>2025</v>
      </c>
      <c r="B7739" t="s">
        <v>12</v>
      </c>
      <c r="C7739" t="s">
        <v>40</v>
      </c>
      <c r="D7739" t="s">
        <v>41</v>
      </c>
      <c r="E7739" t="s">
        <v>98</v>
      </c>
      <c r="F7739" t="s">
        <v>11</v>
      </c>
      <c r="G7739" s="35">
        <v>0</v>
      </c>
    </row>
    <row r="7740" spans="1:7" x14ac:dyDescent="0.35">
      <c r="A7740">
        <v>2025</v>
      </c>
      <c r="B7740" t="s">
        <v>12</v>
      </c>
      <c r="C7740" t="s">
        <v>40</v>
      </c>
      <c r="D7740" t="s">
        <v>41</v>
      </c>
      <c r="E7740" t="s">
        <v>85</v>
      </c>
      <c r="F7740" t="s">
        <v>86</v>
      </c>
      <c r="G7740" s="35">
        <v>20550</v>
      </c>
    </row>
    <row r="7741" spans="1:7" x14ac:dyDescent="0.35">
      <c r="A7741">
        <v>2025</v>
      </c>
      <c r="B7741" t="s">
        <v>12</v>
      </c>
      <c r="C7741" t="s">
        <v>40</v>
      </c>
      <c r="D7741" t="s">
        <v>41</v>
      </c>
      <c r="E7741" t="s">
        <v>97</v>
      </c>
      <c r="F7741" t="s">
        <v>86</v>
      </c>
      <c r="G7741" s="35">
        <v>3000</v>
      </c>
    </row>
    <row r="7742" spans="1:7" x14ac:dyDescent="0.35">
      <c r="A7742">
        <v>2025</v>
      </c>
      <c r="B7742" t="s">
        <v>12</v>
      </c>
      <c r="C7742" t="s">
        <v>40</v>
      </c>
      <c r="D7742" t="s">
        <v>41</v>
      </c>
      <c r="E7742" t="s">
        <v>10</v>
      </c>
      <c r="F7742" t="s">
        <v>11</v>
      </c>
      <c r="G7742" s="35">
        <v>0</v>
      </c>
    </row>
    <row r="7743" spans="1:7" x14ac:dyDescent="0.35">
      <c r="A7743">
        <v>2025</v>
      </c>
      <c r="B7743" t="s">
        <v>12</v>
      </c>
      <c r="C7743" t="s">
        <v>34</v>
      </c>
      <c r="D7743" t="s">
        <v>35</v>
      </c>
      <c r="E7743" t="s">
        <v>93</v>
      </c>
      <c r="F7743" t="s">
        <v>94</v>
      </c>
      <c r="G7743" s="35">
        <v>21415</v>
      </c>
    </row>
    <row r="7744" spans="1:7" x14ac:dyDescent="0.35">
      <c r="A7744">
        <v>2025</v>
      </c>
      <c r="B7744" t="s">
        <v>12</v>
      </c>
      <c r="C7744" t="s">
        <v>34</v>
      </c>
      <c r="D7744" t="s">
        <v>35</v>
      </c>
      <c r="E7744" t="s">
        <v>98</v>
      </c>
      <c r="F7744" t="s">
        <v>11</v>
      </c>
      <c r="G7744" s="35">
        <v>199</v>
      </c>
    </row>
    <row r="7745" spans="1:7" x14ac:dyDescent="0.35">
      <c r="A7745">
        <v>2025</v>
      </c>
      <c r="B7745" t="s">
        <v>12</v>
      </c>
      <c r="C7745" t="s">
        <v>34</v>
      </c>
      <c r="D7745" t="s">
        <v>35</v>
      </c>
      <c r="E7745" t="s">
        <v>85</v>
      </c>
      <c r="F7745" t="s">
        <v>86</v>
      </c>
      <c r="G7745" s="35">
        <v>86485</v>
      </c>
    </row>
    <row r="7746" spans="1:7" x14ac:dyDescent="0.35">
      <c r="A7746">
        <v>2025</v>
      </c>
      <c r="B7746" t="s">
        <v>12</v>
      </c>
      <c r="C7746" t="s">
        <v>34</v>
      </c>
      <c r="D7746" t="s">
        <v>35</v>
      </c>
      <c r="E7746" t="s">
        <v>97</v>
      </c>
      <c r="F7746" t="s">
        <v>86</v>
      </c>
      <c r="G7746" s="35">
        <v>10000</v>
      </c>
    </row>
    <row r="7747" spans="1:7" x14ac:dyDescent="0.35">
      <c r="A7747">
        <v>2025</v>
      </c>
      <c r="B7747" t="s">
        <v>12</v>
      </c>
      <c r="C7747" t="s">
        <v>34</v>
      </c>
      <c r="D7747" t="s">
        <v>35</v>
      </c>
      <c r="E7747" t="s">
        <v>10</v>
      </c>
      <c r="F7747" t="s">
        <v>11</v>
      </c>
      <c r="G7747" s="35">
        <v>871</v>
      </c>
    </row>
    <row r="7748" spans="1:7" x14ac:dyDescent="0.35">
      <c r="A7748">
        <v>2025</v>
      </c>
      <c r="B7748" t="s">
        <v>12</v>
      </c>
      <c r="C7748" t="s">
        <v>36</v>
      </c>
      <c r="D7748" t="s">
        <v>37</v>
      </c>
      <c r="E7748" t="s">
        <v>93</v>
      </c>
      <c r="F7748" t="s">
        <v>94</v>
      </c>
      <c r="G7748" s="35">
        <v>24701</v>
      </c>
    </row>
    <row r="7749" spans="1:7" x14ac:dyDescent="0.35">
      <c r="A7749">
        <v>2025</v>
      </c>
      <c r="B7749" t="s">
        <v>12</v>
      </c>
      <c r="C7749" t="s">
        <v>36</v>
      </c>
      <c r="D7749" t="s">
        <v>37</v>
      </c>
      <c r="E7749" t="s">
        <v>98</v>
      </c>
      <c r="F7749" t="s">
        <v>11</v>
      </c>
      <c r="G7749" s="35">
        <v>66</v>
      </c>
    </row>
    <row r="7750" spans="1:7" x14ac:dyDescent="0.35">
      <c r="A7750">
        <v>2025</v>
      </c>
      <c r="B7750" t="s">
        <v>12</v>
      </c>
      <c r="C7750" t="s">
        <v>36</v>
      </c>
      <c r="D7750" t="s">
        <v>37</v>
      </c>
      <c r="E7750" t="s">
        <v>85</v>
      </c>
      <c r="F7750" t="s">
        <v>86</v>
      </c>
      <c r="G7750" s="35">
        <v>89100</v>
      </c>
    </row>
    <row r="7751" spans="1:7" x14ac:dyDescent="0.35">
      <c r="A7751">
        <v>2025</v>
      </c>
      <c r="B7751" t="s">
        <v>12</v>
      </c>
      <c r="C7751" t="s">
        <v>36</v>
      </c>
      <c r="D7751" t="s">
        <v>37</v>
      </c>
      <c r="E7751" t="s">
        <v>97</v>
      </c>
      <c r="F7751" t="s">
        <v>86</v>
      </c>
      <c r="G7751" s="35">
        <v>1000</v>
      </c>
    </row>
    <row r="7752" spans="1:7" x14ac:dyDescent="0.35">
      <c r="A7752">
        <v>2025</v>
      </c>
      <c r="B7752" t="s">
        <v>12</v>
      </c>
      <c r="C7752" t="s">
        <v>36</v>
      </c>
      <c r="D7752" t="s">
        <v>37</v>
      </c>
      <c r="E7752" t="s">
        <v>10</v>
      </c>
      <c r="F7752" t="s">
        <v>11</v>
      </c>
      <c r="G7752" s="35">
        <v>860</v>
      </c>
    </row>
    <row r="7753" spans="1:7" x14ac:dyDescent="0.35">
      <c r="A7753">
        <v>2025</v>
      </c>
      <c r="B7753" t="s">
        <v>12</v>
      </c>
      <c r="C7753" t="s">
        <v>44</v>
      </c>
      <c r="D7753" t="s">
        <v>45</v>
      </c>
      <c r="E7753" t="s">
        <v>93</v>
      </c>
      <c r="F7753" t="s">
        <v>94</v>
      </c>
      <c r="G7753" s="35">
        <v>739</v>
      </c>
    </row>
    <row r="7754" spans="1:7" x14ac:dyDescent="0.35">
      <c r="A7754">
        <v>2025</v>
      </c>
      <c r="B7754" t="s">
        <v>12</v>
      </c>
      <c r="C7754" t="s">
        <v>44</v>
      </c>
      <c r="D7754" t="s">
        <v>45</v>
      </c>
      <c r="E7754" t="s">
        <v>98</v>
      </c>
      <c r="F7754" t="s">
        <v>11</v>
      </c>
      <c r="G7754" s="35">
        <v>0</v>
      </c>
    </row>
    <row r="7755" spans="1:7" x14ac:dyDescent="0.35">
      <c r="A7755">
        <v>2025</v>
      </c>
      <c r="B7755" t="s">
        <v>12</v>
      </c>
      <c r="C7755" t="s">
        <v>44</v>
      </c>
      <c r="D7755" t="s">
        <v>45</v>
      </c>
      <c r="E7755" t="s">
        <v>85</v>
      </c>
      <c r="F7755" t="s">
        <v>86</v>
      </c>
      <c r="G7755" s="35">
        <v>0</v>
      </c>
    </row>
    <row r="7756" spans="1:7" x14ac:dyDescent="0.35">
      <c r="A7756">
        <v>2025</v>
      </c>
      <c r="B7756" t="s">
        <v>12</v>
      </c>
      <c r="C7756" t="s">
        <v>44</v>
      </c>
      <c r="D7756" t="s">
        <v>45</v>
      </c>
      <c r="E7756" t="s">
        <v>97</v>
      </c>
      <c r="F7756" t="s">
        <v>86</v>
      </c>
      <c r="G7756" s="35">
        <v>0</v>
      </c>
    </row>
    <row r="7757" spans="1:7" x14ac:dyDescent="0.35">
      <c r="A7757">
        <v>2025</v>
      </c>
      <c r="B7757" t="s">
        <v>12</v>
      </c>
      <c r="C7757" t="s">
        <v>44</v>
      </c>
      <c r="D7757" t="s">
        <v>45</v>
      </c>
      <c r="E7757" t="s">
        <v>10</v>
      </c>
      <c r="F7757" t="s">
        <v>11</v>
      </c>
      <c r="G7757" s="35">
        <v>0</v>
      </c>
    </row>
    <row r="7758" spans="1:7" x14ac:dyDescent="0.35">
      <c r="A7758">
        <v>2025</v>
      </c>
      <c r="B7758" t="s">
        <v>12</v>
      </c>
      <c r="C7758" t="s">
        <v>28</v>
      </c>
      <c r="D7758" t="s">
        <v>29</v>
      </c>
      <c r="E7758" t="s">
        <v>93</v>
      </c>
      <c r="F7758" t="s">
        <v>94</v>
      </c>
      <c r="G7758" s="35">
        <v>43010</v>
      </c>
    </row>
    <row r="7759" spans="1:7" x14ac:dyDescent="0.35">
      <c r="A7759">
        <v>2025</v>
      </c>
      <c r="B7759" t="s">
        <v>12</v>
      </c>
      <c r="C7759" t="s">
        <v>28</v>
      </c>
      <c r="D7759" t="s">
        <v>29</v>
      </c>
      <c r="E7759" t="s">
        <v>98</v>
      </c>
      <c r="F7759" t="s">
        <v>11</v>
      </c>
      <c r="G7759" s="35">
        <v>16</v>
      </c>
    </row>
    <row r="7760" spans="1:7" x14ac:dyDescent="0.35">
      <c r="A7760">
        <v>2025</v>
      </c>
      <c r="B7760" t="s">
        <v>12</v>
      </c>
      <c r="C7760" t="s">
        <v>28</v>
      </c>
      <c r="D7760" t="s">
        <v>29</v>
      </c>
      <c r="E7760" t="s">
        <v>85</v>
      </c>
      <c r="F7760" t="s">
        <v>86</v>
      </c>
      <c r="G7760" s="35">
        <v>185200</v>
      </c>
    </row>
    <row r="7761" spans="1:7" x14ac:dyDescent="0.35">
      <c r="A7761">
        <v>2025</v>
      </c>
      <c r="B7761" t="s">
        <v>12</v>
      </c>
      <c r="C7761" t="s">
        <v>28</v>
      </c>
      <c r="D7761" t="s">
        <v>29</v>
      </c>
      <c r="E7761" t="s">
        <v>97</v>
      </c>
      <c r="F7761" t="s">
        <v>86</v>
      </c>
      <c r="G7761" s="35">
        <v>6850</v>
      </c>
    </row>
    <row r="7762" spans="1:7" x14ac:dyDescent="0.35">
      <c r="A7762">
        <v>2025</v>
      </c>
      <c r="B7762" t="s">
        <v>12</v>
      </c>
      <c r="C7762" t="s">
        <v>28</v>
      </c>
      <c r="D7762" t="s">
        <v>29</v>
      </c>
      <c r="E7762" t="s">
        <v>10</v>
      </c>
      <c r="F7762" t="s">
        <v>11</v>
      </c>
      <c r="G7762" s="35">
        <v>474</v>
      </c>
    </row>
    <row r="7763" spans="1:7" x14ac:dyDescent="0.35">
      <c r="A7763">
        <v>2025</v>
      </c>
      <c r="B7763" t="s">
        <v>12</v>
      </c>
      <c r="C7763" t="s">
        <v>13</v>
      </c>
      <c r="D7763" t="s">
        <v>14</v>
      </c>
      <c r="E7763" t="s">
        <v>93</v>
      </c>
      <c r="F7763" t="s">
        <v>94</v>
      </c>
      <c r="G7763" s="35">
        <v>93241</v>
      </c>
    </row>
    <row r="7764" spans="1:7" x14ac:dyDescent="0.35">
      <c r="A7764">
        <v>2025</v>
      </c>
      <c r="B7764" t="s">
        <v>12</v>
      </c>
      <c r="C7764" t="s">
        <v>13</v>
      </c>
      <c r="D7764" t="s">
        <v>14</v>
      </c>
      <c r="E7764" t="s">
        <v>98</v>
      </c>
      <c r="F7764" t="s">
        <v>11</v>
      </c>
      <c r="G7764" s="35">
        <v>0</v>
      </c>
    </row>
    <row r="7765" spans="1:7" x14ac:dyDescent="0.35">
      <c r="A7765">
        <v>2025</v>
      </c>
      <c r="B7765" t="s">
        <v>12</v>
      </c>
      <c r="C7765" t="s">
        <v>13</v>
      </c>
      <c r="D7765" t="s">
        <v>14</v>
      </c>
      <c r="E7765" t="s">
        <v>85</v>
      </c>
      <c r="F7765" t="s">
        <v>86</v>
      </c>
      <c r="G7765" s="35">
        <v>211557</v>
      </c>
    </row>
    <row r="7766" spans="1:7" x14ac:dyDescent="0.35">
      <c r="A7766">
        <v>2025</v>
      </c>
      <c r="B7766" t="s">
        <v>12</v>
      </c>
      <c r="C7766" t="s">
        <v>13</v>
      </c>
      <c r="D7766" t="s">
        <v>14</v>
      </c>
      <c r="E7766" t="s">
        <v>97</v>
      </c>
      <c r="F7766" t="s">
        <v>86</v>
      </c>
      <c r="G7766" s="35">
        <v>13150</v>
      </c>
    </row>
    <row r="7767" spans="1:7" x14ac:dyDescent="0.35">
      <c r="A7767">
        <v>2025</v>
      </c>
      <c r="B7767" t="s">
        <v>12</v>
      </c>
      <c r="C7767" t="s">
        <v>13</v>
      </c>
      <c r="D7767" t="s">
        <v>14</v>
      </c>
      <c r="E7767" t="s">
        <v>10</v>
      </c>
      <c r="F7767" t="s">
        <v>11</v>
      </c>
      <c r="G7767" s="35">
        <v>1405</v>
      </c>
    </row>
    <row r="7768" spans="1:7" x14ac:dyDescent="0.35">
      <c r="A7768">
        <v>2025</v>
      </c>
      <c r="B7768" t="s">
        <v>12</v>
      </c>
      <c r="C7768" t="s">
        <v>32</v>
      </c>
      <c r="D7768" t="s">
        <v>33</v>
      </c>
      <c r="E7768" t="s">
        <v>93</v>
      </c>
      <c r="F7768" t="s">
        <v>94</v>
      </c>
      <c r="G7768" s="35">
        <v>6278</v>
      </c>
    </row>
    <row r="7769" spans="1:7" x14ac:dyDescent="0.35">
      <c r="A7769">
        <v>2025</v>
      </c>
      <c r="B7769" t="s">
        <v>12</v>
      </c>
      <c r="C7769" t="s">
        <v>32</v>
      </c>
      <c r="D7769" t="s">
        <v>33</v>
      </c>
      <c r="E7769" t="s">
        <v>98</v>
      </c>
      <c r="F7769" t="s">
        <v>11</v>
      </c>
      <c r="G7769" s="35">
        <v>2</v>
      </c>
    </row>
    <row r="7770" spans="1:7" x14ac:dyDescent="0.35">
      <c r="A7770">
        <v>2025</v>
      </c>
      <c r="B7770" t="s">
        <v>12</v>
      </c>
      <c r="C7770" t="s">
        <v>32</v>
      </c>
      <c r="D7770" t="s">
        <v>33</v>
      </c>
      <c r="E7770" t="s">
        <v>85</v>
      </c>
      <c r="F7770" t="s">
        <v>86</v>
      </c>
      <c r="G7770" s="35">
        <v>33200</v>
      </c>
    </row>
    <row r="7771" spans="1:7" x14ac:dyDescent="0.35">
      <c r="A7771">
        <v>2025</v>
      </c>
      <c r="B7771" t="s">
        <v>12</v>
      </c>
      <c r="C7771" t="s">
        <v>32</v>
      </c>
      <c r="D7771" t="s">
        <v>33</v>
      </c>
      <c r="E7771" t="s">
        <v>97</v>
      </c>
      <c r="F7771" t="s">
        <v>86</v>
      </c>
      <c r="G7771" s="35">
        <v>0</v>
      </c>
    </row>
    <row r="7772" spans="1:7" x14ac:dyDescent="0.35">
      <c r="A7772">
        <v>2025</v>
      </c>
      <c r="B7772" t="s">
        <v>12</v>
      </c>
      <c r="C7772" t="s">
        <v>32</v>
      </c>
      <c r="D7772" t="s">
        <v>33</v>
      </c>
      <c r="E7772" t="s">
        <v>10</v>
      </c>
      <c r="F7772" t="s">
        <v>11</v>
      </c>
      <c r="G7772" s="35">
        <v>222</v>
      </c>
    </row>
    <row r="7773" spans="1:7" x14ac:dyDescent="0.35">
      <c r="A7773">
        <v>2025</v>
      </c>
      <c r="B7773" t="s">
        <v>12</v>
      </c>
      <c r="C7773" t="s">
        <v>42</v>
      </c>
      <c r="D7773" t="s">
        <v>43</v>
      </c>
      <c r="E7773" t="s">
        <v>93</v>
      </c>
      <c r="F7773" t="s">
        <v>94</v>
      </c>
      <c r="G7773" s="35">
        <v>16201</v>
      </c>
    </row>
    <row r="7774" spans="1:7" x14ac:dyDescent="0.35">
      <c r="A7774">
        <v>2025</v>
      </c>
      <c r="B7774" t="s">
        <v>12</v>
      </c>
      <c r="C7774" t="s">
        <v>42</v>
      </c>
      <c r="D7774" t="s">
        <v>43</v>
      </c>
      <c r="E7774" t="s">
        <v>98</v>
      </c>
      <c r="F7774" t="s">
        <v>11</v>
      </c>
      <c r="G7774" s="35">
        <v>0</v>
      </c>
    </row>
    <row r="7775" spans="1:7" x14ac:dyDescent="0.35">
      <c r="A7775">
        <v>2025</v>
      </c>
      <c r="B7775" t="s">
        <v>12</v>
      </c>
      <c r="C7775" t="s">
        <v>42</v>
      </c>
      <c r="D7775" t="s">
        <v>43</v>
      </c>
      <c r="E7775" t="s">
        <v>85</v>
      </c>
      <c r="F7775" t="s">
        <v>86</v>
      </c>
      <c r="G7775" s="35">
        <v>19600</v>
      </c>
    </row>
    <row r="7776" spans="1:7" x14ac:dyDescent="0.35">
      <c r="A7776">
        <v>2025</v>
      </c>
      <c r="B7776" t="s">
        <v>12</v>
      </c>
      <c r="C7776" t="s">
        <v>42</v>
      </c>
      <c r="D7776" t="s">
        <v>43</v>
      </c>
      <c r="E7776" t="s">
        <v>97</v>
      </c>
      <c r="F7776" t="s">
        <v>86</v>
      </c>
      <c r="G7776" s="35">
        <v>650</v>
      </c>
    </row>
    <row r="7777" spans="1:7" x14ac:dyDescent="0.35">
      <c r="A7777">
        <v>2025</v>
      </c>
      <c r="B7777" t="s">
        <v>12</v>
      </c>
      <c r="C7777" t="s">
        <v>42</v>
      </c>
      <c r="D7777" t="s">
        <v>43</v>
      </c>
      <c r="E7777" t="s">
        <v>10</v>
      </c>
      <c r="F7777" t="s">
        <v>11</v>
      </c>
      <c r="G7777" s="35">
        <v>122</v>
      </c>
    </row>
    <row r="7778" spans="1:7" x14ac:dyDescent="0.35">
      <c r="A7778">
        <v>2025</v>
      </c>
      <c r="B7778" t="s">
        <v>12</v>
      </c>
      <c r="C7778" t="s">
        <v>38</v>
      </c>
      <c r="D7778" t="s">
        <v>39</v>
      </c>
      <c r="E7778" t="s">
        <v>93</v>
      </c>
      <c r="F7778" t="s">
        <v>94</v>
      </c>
      <c r="G7778" s="35">
        <v>23502</v>
      </c>
    </row>
    <row r="7779" spans="1:7" x14ac:dyDescent="0.35">
      <c r="A7779">
        <v>2025</v>
      </c>
      <c r="B7779" t="s">
        <v>12</v>
      </c>
      <c r="C7779" t="s">
        <v>38</v>
      </c>
      <c r="D7779" t="s">
        <v>39</v>
      </c>
      <c r="E7779" t="s">
        <v>98</v>
      </c>
      <c r="F7779" t="s">
        <v>11</v>
      </c>
      <c r="G7779" s="35">
        <v>0</v>
      </c>
    </row>
    <row r="7780" spans="1:7" x14ac:dyDescent="0.35">
      <c r="A7780">
        <v>2025</v>
      </c>
      <c r="B7780" t="s">
        <v>12</v>
      </c>
      <c r="C7780" t="s">
        <v>38</v>
      </c>
      <c r="D7780" t="s">
        <v>39</v>
      </c>
      <c r="E7780" t="s">
        <v>85</v>
      </c>
      <c r="F7780" t="s">
        <v>86</v>
      </c>
      <c r="G7780" s="35">
        <v>82400</v>
      </c>
    </row>
    <row r="7781" spans="1:7" x14ac:dyDescent="0.35">
      <c r="A7781">
        <v>2025</v>
      </c>
      <c r="B7781" t="s">
        <v>12</v>
      </c>
      <c r="C7781" t="s">
        <v>38</v>
      </c>
      <c r="D7781" t="s">
        <v>39</v>
      </c>
      <c r="E7781" t="s">
        <v>97</v>
      </c>
      <c r="F7781" t="s">
        <v>86</v>
      </c>
      <c r="G7781" s="35">
        <v>2800</v>
      </c>
    </row>
    <row r="7782" spans="1:7" x14ac:dyDescent="0.35">
      <c r="A7782">
        <v>2025</v>
      </c>
      <c r="B7782" t="s">
        <v>12</v>
      </c>
      <c r="C7782" t="s">
        <v>38</v>
      </c>
      <c r="D7782" t="s">
        <v>39</v>
      </c>
      <c r="E7782" t="s">
        <v>10</v>
      </c>
      <c r="F7782" t="s">
        <v>11</v>
      </c>
      <c r="G7782" s="35">
        <v>278</v>
      </c>
    </row>
    <row r="7783" spans="1:7" x14ac:dyDescent="0.35">
      <c r="A7783">
        <v>2025</v>
      </c>
      <c r="B7783" t="s">
        <v>12</v>
      </c>
      <c r="C7783" t="s">
        <v>30</v>
      </c>
      <c r="D7783" t="s">
        <v>31</v>
      </c>
      <c r="E7783" t="s">
        <v>93</v>
      </c>
      <c r="F7783" t="s">
        <v>94</v>
      </c>
      <c r="G7783" s="35">
        <v>628</v>
      </c>
    </row>
    <row r="7784" spans="1:7" x14ac:dyDescent="0.35">
      <c r="A7784">
        <v>2025</v>
      </c>
      <c r="B7784" t="s">
        <v>12</v>
      </c>
      <c r="C7784" t="s">
        <v>30</v>
      </c>
      <c r="D7784" t="s">
        <v>31</v>
      </c>
      <c r="E7784" t="s">
        <v>98</v>
      </c>
      <c r="F7784" t="s">
        <v>11</v>
      </c>
      <c r="G7784" s="35">
        <v>0</v>
      </c>
    </row>
    <row r="7785" spans="1:7" x14ac:dyDescent="0.35">
      <c r="A7785">
        <v>2025</v>
      </c>
      <c r="B7785" t="s">
        <v>12</v>
      </c>
      <c r="C7785" t="s">
        <v>30</v>
      </c>
      <c r="D7785" t="s">
        <v>31</v>
      </c>
      <c r="E7785" t="s">
        <v>85</v>
      </c>
      <c r="F7785" t="s">
        <v>86</v>
      </c>
      <c r="G7785" s="35">
        <v>3000</v>
      </c>
    </row>
    <row r="7786" spans="1:7" x14ac:dyDescent="0.35">
      <c r="A7786">
        <v>2025</v>
      </c>
      <c r="B7786" t="s">
        <v>12</v>
      </c>
      <c r="C7786" t="s">
        <v>30</v>
      </c>
      <c r="D7786" t="s">
        <v>31</v>
      </c>
      <c r="E7786" t="s">
        <v>97</v>
      </c>
      <c r="F7786" t="s">
        <v>86</v>
      </c>
      <c r="G7786" s="35">
        <v>0</v>
      </c>
    </row>
    <row r="7787" spans="1:7" x14ac:dyDescent="0.35">
      <c r="A7787">
        <v>2025</v>
      </c>
      <c r="B7787" t="s">
        <v>12</v>
      </c>
      <c r="C7787" t="s">
        <v>30</v>
      </c>
      <c r="D7787" t="s">
        <v>31</v>
      </c>
      <c r="E7787" t="s">
        <v>10</v>
      </c>
      <c r="F7787" t="s">
        <v>11</v>
      </c>
      <c r="G7787" s="35">
        <v>9</v>
      </c>
    </row>
    <row r="7788" spans="1:7" x14ac:dyDescent="0.35">
      <c r="A7788">
        <v>2025</v>
      </c>
      <c r="B7788" t="s">
        <v>15</v>
      </c>
      <c r="C7788" t="s">
        <v>79</v>
      </c>
      <c r="D7788" t="s">
        <v>80</v>
      </c>
      <c r="E7788" t="s">
        <v>93</v>
      </c>
      <c r="F7788" t="s">
        <v>94</v>
      </c>
      <c r="G7788" s="35">
        <v>17903</v>
      </c>
    </row>
    <row r="7789" spans="1:7" x14ac:dyDescent="0.35">
      <c r="A7789">
        <v>2025</v>
      </c>
      <c r="B7789" t="s">
        <v>15</v>
      </c>
      <c r="C7789" t="s">
        <v>79</v>
      </c>
      <c r="D7789" t="s">
        <v>80</v>
      </c>
      <c r="E7789" t="s">
        <v>98</v>
      </c>
      <c r="F7789" t="s">
        <v>11</v>
      </c>
      <c r="G7789" s="35">
        <v>129</v>
      </c>
    </row>
    <row r="7790" spans="1:7" x14ac:dyDescent="0.35">
      <c r="A7790">
        <v>2025</v>
      </c>
      <c r="B7790" t="s">
        <v>15</v>
      </c>
      <c r="C7790" t="s">
        <v>79</v>
      </c>
      <c r="D7790" t="s">
        <v>80</v>
      </c>
      <c r="E7790" t="s">
        <v>85</v>
      </c>
      <c r="F7790" t="s">
        <v>86</v>
      </c>
      <c r="G7790" s="35">
        <v>79850</v>
      </c>
    </row>
    <row r="7791" spans="1:7" x14ac:dyDescent="0.35">
      <c r="A7791">
        <v>2025</v>
      </c>
      <c r="B7791" t="s">
        <v>15</v>
      </c>
      <c r="C7791" t="s">
        <v>79</v>
      </c>
      <c r="D7791" t="s">
        <v>80</v>
      </c>
      <c r="E7791" t="s">
        <v>97</v>
      </c>
      <c r="F7791" t="s">
        <v>86</v>
      </c>
      <c r="G7791" s="35">
        <v>19300</v>
      </c>
    </row>
    <row r="7792" spans="1:7" x14ac:dyDescent="0.35">
      <c r="A7792">
        <v>2025</v>
      </c>
      <c r="B7792" t="s">
        <v>15</v>
      </c>
      <c r="C7792" t="s">
        <v>79</v>
      </c>
      <c r="D7792" t="s">
        <v>80</v>
      </c>
      <c r="E7792" t="s">
        <v>10</v>
      </c>
      <c r="F7792" t="s">
        <v>11</v>
      </c>
      <c r="G7792" s="35">
        <v>930</v>
      </c>
    </row>
    <row r="7793" spans="1:7" x14ac:dyDescent="0.35">
      <c r="A7793">
        <v>2025</v>
      </c>
      <c r="B7793" t="s">
        <v>15</v>
      </c>
      <c r="C7793" t="s">
        <v>16</v>
      </c>
      <c r="D7793" t="s">
        <v>17</v>
      </c>
      <c r="E7793" t="s">
        <v>93</v>
      </c>
      <c r="F7793" t="s">
        <v>94</v>
      </c>
      <c r="G7793" s="35">
        <v>17660</v>
      </c>
    </row>
    <row r="7794" spans="1:7" x14ac:dyDescent="0.35">
      <c r="A7794">
        <v>2025</v>
      </c>
      <c r="B7794" t="s">
        <v>15</v>
      </c>
      <c r="C7794" t="s">
        <v>16</v>
      </c>
      <c r="D7794" t="s">
        <v>17</v>
      </c>
      <c r="E7794" t="s">
        <v>98</v>
      </c>
      <c r="F7794" t="s">
        <v>11</v>
      </c>
      <c r="G7794" s="35">
        <v>396</v>
      </c>
    </row>
    <row r="7795" spans="1:7" x14ac:dyDescent="0.35">
      <c r="A7795">
        <v>2025</v>
      </c>
      <c r="B7795" t="s">
        <v>15</v>
      </c>
      <c r="C7795" t="s">
        <v>16</v>
      </c>
      <c r="D7795" t="s">
        <v>17</v>
      </c>
      <c r="E7795" t="s">
        <v>85</v>
      </c>
      <c r="F7795" t="s">
        <v>86</v>
      </c>
      <c r="G7795" s="35">
        <v>143200</v>
      </c>
    </row>
    <row r="7796" spans="1:7" x14ac:dyDescent="0.35">
      <c r="A7796">
        <v>2025</v>
      </c>
      <c r="B7796" t="s">
        <v>15</v>
      </c>
      <c r="C7796" t="s">
        <v>16</v>
      </c>
      <c r="D7796" t="s">
        <v>17</v>
      </c>
      <c r="E7796" t="s">
        <v>97</v>
      </c>
      <c r="F7796" t="s">
        <v>86</v>
      </c>
      <c r="G7796" s="35">
        <v>21000</v>
      </c>
    </row>
    <row r="7797" spans="1:7" x14ac:dyDescent="0.35">
      <c r="A7797">
        <v>2025</v>
      </c>
      <c r="B7797" t="s">
        <v>15</v>
      </c>
      <c r="C7797" t="s">
        <v>16</v>
      </c>
      <c r="D7797" t="s">
        <v>17</v>
      </c>
      <c r="E7797" t="s">
        <v>10</v>
      </c>
      <c r="F7797" t="s">
        <v>11</v>
      </c>
      <c r="G7797" s="35">
        <v>857</v>
      </c>
    </row>
    <row r="7798" spans="1:7" x14ac:dyDescent="0.35">
      <c r="A7798">
        <v>2025</v>
      </c>
      <c r="B7798" t="s">
        <v>15</v>
      </c>
      <c r="C7798" t="s">
        <v>81</v>
      </c>
      <c r="D7798" t="s">
        <v>82</v>
      </c>
      <c r="E7798" t="s">
        <v>93</v>
      </c>
      <c r="F7798" t="s">
        <v>94</v>
      </c>
      <c r="G7798" s="35">
        <v>18373</v>
      </c>
    </row>
    <row r="7799" spans="1:7" x14ac:dyDescent="0.35">
      <c r="A7799">
        <v>2025</v>
      </c>
      <c r="B7799" t="s">
        <v>15</v>
      </c>
      <c r="C7799" t="s">
        <v>81</v>
      </c>
      <c r="D7799" t="s">
        <v>82</v>
      </c>
      <c r="E7799" t="s">
        <v>98</v>
      </c>
      <c r="F7799" t="s">
        <v>11</v>
      </c>
      <c r="G7799" s="35">
        <v>264</v>
      </c>
    </row>
    <row r="7800" spans="1:7" x14ac:dyDescent="0.35">
      <c r="A7800">
        <v>2025</v>
      </c>
      <c r="B7800" t="s">
        <v>15</v>
      </c>
      <c r="C7800" t="s">
        <v>81</v>
      </c>
      <c r="D7800" t="s">
        <v>82</v>
      </c>
      <c r="E7800" t="s">
        <v>85</v>
      </c>
      <c r="F7800" t="s">
        <v>86</v>
      </c>
      <c r="G7800" s="35">
        <v>295250</v>
      </c>
    </row>
    <row r="7801" spans="1:7" x14ac:dyDescent="0.35">
      <c r="A7801">
        <v>2025</v>
      </c>
      <c r="B7801" t="s">
        <v>15</v>
      </c>
      <c r="C7801" t="s">
        <v>81</v>
      </c>
      <c r="D7801" t="s">
        <v>82</v>
      </c>
      <c r="E7801" t="s">
        <v>97</v>
      </c>
      <c r="F7801" t="s">
        <v>86</v>
      </c>
      <c r="G7801" s="35">
        <v>13900</v>
      </c>
    </row>
    <row r="7802" spans="1:7" x14ac:dyDescent="0.35">
      <c r="A7802">
        <v>2025</v>
      </c>
      <c r="B7802" t="s">
        <v>15</v>
      </c>
      <c r="C7802" t="s">
        <v>81</v>
      </c>
      <c r="D7802" t="s">
        <v>82</v>
      </c>
      <c r="E7802" t="s">
        <v>10</v>
      </c>
      <c r="F7802" t="s">
        <v>11</v>
      </c>
      <c r="G7802" s="35">
        <v>2686</v>
      </c>
    </row>
    <row r="7803" spans="1:7" x14ac:dyDescent="0.35">
      <c r="A7803">
        <v>2025</v>
      </c>
      <c r="B7803" t="s">
        <v>15</v>
      </c>
      <c r="C7803" t="s">
        <v>18</v>
      </c>
      <c r="D7803" t="s">
        <v>19</v>
      </c>
      <c r="E7803" t="s">
        <v>93</v>
      </c>
      <c r="F7803" t="s">
        <v>94</v>
      </c>
      <c r="G7803" s="35">
        <v>40790</v>
      </c>
    </row>
    <row r="7804" spans="1:7" x14ac:dyDescent="0.35">
      <c r="A7804">
        <v>2025</v>
      </c>
      <c r="B7804" t="s">
        <v>15</v>
      </c>
      <c r="C7804" t="s">
        <v>18</v>
      </c>
      <c r="D7804" t="s">
        <v>19</v>
      </c>
      <c r="E7804" t="s">
        <v>98</v>
      </c>
      <c r="F7804" t="s">
        <v>11</v>
      </c>
      <c r="G7804" s="35">
        <v>394</v>
      </c>
    </row>
    <row r="7805" spans="1:7" x14ac:dyDescent="0.35">
      <c r="A7805">
        <v>2025</v>
      </c>
      <c r="B7805" t="s">
        <v>15</v>
      </c>
      <c r="C7805" t="s">
        <v>18</v>
      </c>
      <c r="D7805" t="s">
        <v>19</v>
      </c>
      <c r="E7805" t="s">
        <v>85</v>
      </c>
      <c r="F7805" t="s">
        <v>86</v>
      </c>
      <c r="G7805" s="35">
        <v>219680</v>
      </c>
    </row>
    <row r="7806" spans="1:7" x14ac:dyDescent="0.35">
      <c r="A7806">
        <v>2025</v>
      </c>
      <c r="B7806" t="s">
        <v>15</v>
      </c>
      <c r="C7806" t="s">
        <v>18</v>
      </c>
      <c r="D7806" t="s">
        <v>19</v>
      </c>
      <c r="E7806" t="s">
        <v>97</v>
      </c>
      <c r="F7806" t="s">
        <v>86</v>
      </c>
      <c r="G7806" s="35">
        <v>10920</v>
      </c>
    </row>
    <row r="7807" spans="1:7" x14ac:dyDescent="0.35">
      <c r="A7807">
        <v>2025</v>
      </c>
      <c r="B7807" t="s">
        <v>15</v>
      </c>
      <c r="C7807" t="s">
        <v>18</v>
      </c>
      <c r="D7807" t="s">
        <v>19</v>
      </c>
      <c r="E7807" t="s">
        <v>10</v>
      </c>
      <c r="F7807" t="s">
        <v>11</v>
      </c>
      <c r="G7807" s="35">
        <v>1753</v>
      </c>
    </row>
    <row r="7808" spans="1:7" x14ac:dyDescent="0.35">
      <c r="A7808">
        <v>2025</v>
      </c>
      <c r="B7808" t="s">
        <v>15</v>
      </c>
      <c r="C7808" t="s">
        <v>51</v>
      </c>
      <c r="D7808" t="s">
        <v>52</v>
      </c>
      <c r="E7808" t="s">
        <v>93</v>
      </c>
      <c r="F7808" t="s">
        <v>94</v>
      </c>
      <c r="G7808" s="35">
        <v>26152</v>
      </c>
    </row>
    <row r="7809" spans="1:7" x14ac:dyDescent="0.35">
      <c r="A7809">
        <v>2025</v>
      </c>
      <c r="B7809" t="s">
        <v>15</v>
      </c>
      <c r="C7809" t="s">
        <v>51</v>
      </c>
      <c r="D7809" t="s">
        <v>52</v>
      </c>
      <c r="E7809" t="s">
        <v>98</v>
      </c>
      <c r="F7809" t="s">
        <v>11</v>
      </c>
      <c r="G7809" s="35">
        <v>72</v>
      </c>
    </row>
    <row r="7810" spans="1:7" x14ac:dyDescent="0.35">
      <c r="A7810">
        <v>2025</v>
      </c>
      <c r="B7810" t="s">
        <v>15</v>
      </c>
      <c r="C7810" t="s">
        <v>51</v>
      </c>
      <c r="D7810" t="s">
        <v>52</v>
      </c>
      <c r="E7810" t="s">
        <v>85</v>
      </c>
      <c r="F7810" t="s">
        <v>86</v>
      </c>
      <c r="G7810" s="35">
        <v>105200</v>
      </c>
    </row>
    <row r="7811" spans="1:7" x14ac:dyDescent="0.35">
      <c r="A7811">
        <v>2025</v>
      </c>
      <c r="B7811" t="s">
        <v>15</v>
      </c>
      <c r="C7811" t="s">
        <v>51</v>
      </c>
      <c r="D7811" t="s">
        <v>52</v>
      </c>
      <c r="E7811" t="s">
        <v>97</v>
      </c>
      <c r="F7811" t="s">
        <v>86</v>
      </c>
      <c r="G7811" s="35">
        <v>2050</v>
      </c>
    </row>
    <row r="7812" spans="1:7" x14ac:dyDescent="0.35">
      <c r="A7812">
        <v>2025</v>
      </c>
      <c r="B7812" t="s">
        <v>15</v>
      </c>
      <c r="C7812" t="s">
        <v>51</v>
      </c>
      <c r="D7812" t="s">
        <v>52</v>
      </c>
      <c r="E7812" t="s">
        <v>10</v>
      </c>
      <c r="F7812" t="s">
        <v>11</v>
      </c>
      <c r="G7812" s="35">
        <v>648</v>
      </c>
    </row>
    <row r="7813" spans="1:7" x14ac:dyDescent="0.35">
      <c r="A7813">
        <v>2025</v>
      </c>
      <c r="B7813" t="s">
        <v>15</v>
      </c>
      <c r="C7813" t="s">
        <v>83</v>
      </c>
      <c r="D7813" t="s">
        <v>84</v>
      </c>
      <c r="E7813" t="s">
        <v>93</v>
      </c>
      <c r="F7813" t="s">
        <v>94</v>
      </c>
      <c r="G7813" s="35">
        <v>11777</v>
      </c>
    </row>
    <row r="7814" spans="1:7" x14ac:dyDescent="0.35">
      <c r="A7814">
        <v>2025</v>
      </c>
      <c r="B7814" t="s">
        <v>15</v>
      </c>
      <c r="C7814" t="s">
        <v>83</v>
      </c>
      <c r="D7814" t="s">
        <v>84</v>
      </c>
      <c r="E7814" t="s">
        <v>98</v>
      </c>
      <c r="F7814" t="s">
        <v>11</v>
      </c>
      <c r="G7814" s="35">
        <v>0</v>
      </c>
    </row>
    <row r="7815" spans="1:7" x14ac:dyDescent="0.35">
      <c r="A7815">
        <v>2025</v>
      </c>
      <c r="B7815" t="s">
        <v>15</v>
      </c>
      <c r="C7815" t="s">
        <v>83</v>
      </c>
      <c r="D7815" t="s">
        <v>84</v>
      </c>
      <c r="E7815" t="s">
        <v>85</v>
      </c>
      <c r="F7815" t="s">
        <v>86</v>
      </c>
      <c r="G7815" s="35">
        <v>57000</v>
      </c>
    </row>
    <row r="7816" spans="1:7" x14ac:dyDescent="0.35">
      <c r="A7816">
        <v>2025</v>
      </c>
      <c r="B7816" t="s">
        <v>15</v>
      </c>
      <c r="C7816" t="s">
        <v>83</v>
      </c>
      <c r="D7816" t="s">
        <v>84</v>
      </c>
      <c r="E7816" t="s">
        <v>97</v>
      </c>
      <c r="F7816" t="s">
        <v>86</v>
      </c>
      <c r="G7816" s="35">
        <v>300</v>
      </c>
    </row>
    <row r="7817" spans="1:7" x14ac:dyDescent="0.35">
      <c r="A7817">
        <v>2025</v>
      </c>
      <c r="B7817" t="s">
        <v>15</v>
      </c>
      <c r="C7817" t="s">
        <v>83</v>
      </c>
      <c r="D7817" t="s">
        <v>84</v>
      </c>
      <c r="E7817" t="s">
        <v>10</v>
      </c>
      <c r="F7817" t="s">
        <v>11</v>
      </c>
      <c r="G7817" s="35">
        <v>564</v>
      </c>
    </row>
    <row r="7818" spans="1:7" x14ac:dyDescent="0.35">
      <c r="A7818">
        <v>2025</v>
      </c>
      <c r="B7818" s="8" t="s">
        <v>15</v>
      </c>
      <c r="C7818" s="8" t="s">
        <v>51</v>
      </c>
      <c r="D7818" s="8" t="s">
        <v>52</v>
      </c>
      <c r="E7818" s="2" t="s">
        <v>92</v>
      </c>
      <c r="F7818" s="2" t="s">
        <v>91</v>
      </c>
      <c r="G7818" s="35">
        <v>630</v>
      </c>
    </row>
    <row r="7819" spans="1:7" x14ac:dyDescent="0.35">
      <c r="A7819">
        <v>2024</v>
      </c>
      <c r="B7819" s="8" t="s">
        <v>7</v>
      </c>
      <c r="C7819" s="8" t="s">
        <v>8</v>
      </c>
      <c r="D7819" s="8" t="s">
        <v>9</v>
      </c>
      <c r="E7819" s="2" t="s">
        <v>90</v>
      </c>
      <c r="F7819" s="2" t="s">
        <v>91</v>
      </c>
      <c r="G7819" s="35">
        <v>880</v>
      </c>
    </row>
    <row r="7820" spans="1:7" x14ac:dyDescent="0.35">
      <c r="A7820">
        <v>2025</v>
      </c>
      <c r="B7820" s="8" t="s">
        <v>7</v>
      </c>
      <c r="C7820" s="8" t="s">
        <v>8</v>
      </c>
      <c r="D7820" s="8" t="s">
        <v>9</v>
      </c>
      <c r="E7820" s="2" t="s">
        <v>92</v>
      </c>
      <c r="F7820" s="2" t="s">
        <v>91</v>
      </c>
      <c r="G7820" s="35">
        <v>3200</v>
      </c>
    </row>
    <row r="7821" spans="1:7" x14ac:dyDescent="0.35">
      <c r="A7821">
        <v>2025</v>
      </c>
      <c r="B7821" s="8" t="s">
        <v>12</v>
      </c>
      <c r="C7821" s="8" t="s">
        <v>13</v>
      </c>
      <c r="D7821" s="8" t="s">
        <v>14</v>
      </c>
      <c r="E7821" s="2" t="s">
        <v>92</v>
      </c>
      <c r="F7821" s="2" t="s">
        <v>91</v>
      </c>
      <c r="G7821" s="35">
        <v>625</v>
      </c>
    </row>
    <row r="7822" spans="1:7" x14ac:dyDescent="0.35">
      <c r="A7822">
        <v>2025</v>
      </c>
      <c r="B7822" s="8" t="s">
        <v>64</v>
      </c>
      <c r="C7822" s="8" t="s">
        <v>65</v>
      </c>
      <c r="D7822" s="8" t="s">
        <v>66</v>
      </c>
      <c r="E7822" s="2" t="s">
        <v>90</v>
      </c>
      <c r="F7822" s="2" t="s">
        <v>91</v>
      </c>
      <c r="G7822" s="35">
        <v>655</v>
      </c>
    </row>
    <row r="7823" spans="1:7" x14ac:dyDescent="0.35">
      <c r="A7823">
        <v>2025</v>
      </c>
      <c r="B7823" s="8" t="s">
        <v>64</v>
      </c>
      <c r="C7823" s="8" t="s">
        <v>65</v>
      </c>
      <c r="D7823" s="8" t="s">
        <v>66</v>
      </c>
      <c r="E7823" s="2" t="s">
        <v>92</v>
      </c>
      <c r="F7823" s="2" t="s">
        <v>91</v>
      </c>
      <c r="G7823" s="35">
        <v>84</v>
      </c>
    </row>
    <row r="7824" spans="1:7" x14ac:dyDescent="0.35">
      <c r="A7824">
        <v>2025</v>
      </c>
      <c r="B7824" s="8" t="s">
        <v>64</v>
      </c>
      <c r="C7824" s="8" t="s">
        <v>101</v>
      </c>
      <c r="D7824" s="8" t="s">
        <v>74</v>
      </c>
      <c r="E7824" s="2" t="s">
        <v>92</v>
      </c>
      <c r="F7824" s="2" t="s">
        <v>91</v>
      </c>
      <c r="G7824" s="35">
        <v>4842</v>
      </c>
    </row>
    <row r="7825" spans="1:7" x14ac:dyDescent="0.35">
      <c r="A7825">
        <v>2025</v>
      </c>
      <c r="B7825" s="8" t="s">
        <v>15</v>
      </c>
      <c r="C7825" s="8" t="s">
        <v>79</v>
      </c>
      <c r="D7825" s="8" t="s">
        <v>80</v>
      </c>
      <c r="E7825" s="2" t="s">
        <v>92</v>
      </c>
      <c r="F7825" s="2" t="s">
        <v>91</v>
      </c>
      <c r="G7825" s="35">
        <v>140</v>
      </c>
    </row>
    <row r="7826" spans="1:7" x14ac:dyDescent="0.35">
      <c r="A7826">
        <v>2025</v>
      </c>
      <c r="B7826" s="8" t="s">
        <v>15</v>
      </c>
      <c r="C7826" s="8" t="s">
        <v>83</v>
      </c>
      <c r="D7826" s="8" t="s">
        <v>84</v>
      </c>
      <c r="E7826" s="2" t="s">
        <v>92</v>
      </c>
      <c r="F7826" s="2" t="s">
        <v>91</v>
      </c>
      <c r="G7826" s="35">
        <v>3750</v>
      </c>
    </row>
    <row r="7827" spans="1:7" x14ac:dyDescent="0.35">
      <c r="A7827">
        <v>2025</v>
      </c>
      <c r="B7827" s="8" t="s">
        <v>15</v>
      </c>
      <c r="C7827" s="8" t="s">
        <v>16</v>
      </c>
      <c r="D7827" s="8" t="s">
        <v>17</v>
      </c>
      <c r="E7827" s="2" t="s">
        <v>92</v>
      </c>
      <c r="F7827" s="2" t="s">
        <v>91</v>
      </c>
      <c r="G7827" s="35">
        <v>1601</v>
      </c>
    </row>
    <row r="7828" spans="1:7" x14ac:dyDescent="0.35">
      <c r="A7828">
        <v>2025</v>
      </c>
      <c r="B7828" s="8" t="s">
        <v>15</v>
      </c>
      <c r="C7828" s="8" t="s">
        <v>18</v>
      </c>
      <c r="D7828" s="8" t="s">
        <v>19</v>
      </c>
      <c r="E7828" s="2" t="s">
        <v>92</v>
      </c>
      <c r="F7828" s="2" t="s">
        <v>91</v>
      </c>
      <c r="G7828" s="35">
        <v>12</v>
      </c>
    </row>
    <row r="7829" spans="1:7" x14ac:dyDescent="0.35">
      <c r="A7829">
        <v>2025</v>
      </c>
      <c r="B7829" s="8" t="s">
        <v>7</v>
      </c>
      <c r="C7829" s="8" t="s">
        <v>24</v>
      </c>
      <c r="D7829" s="8" t="s">
        <v>25</v>
      </c>
      <c r="E7829" s="2" t="s">
        <v>92</v>
      </c>
      <c r="F7829" s="2" t="s">
        <v>91</v>
      </c>
      <c r="G7829" s="35">
        <v>2099</v>
      </c>
    </row>
    <row r="7830" spans="1:7" x14ac:dyDescent="0.35">
      <c r="A7830">
        <v>2025</v>
      </c>
      <c r="B7830" s="8" t="s">
        <v>7</v>
      </c>
      <c r="C7830" s="8" t="s">
        <v>26</v>
      </c>
      <c r="D7830" s="8" t="s">
        <v>27</v>
      </c>
      <c r="E7830" s="2" t="s">
        <v>92</v>
      </c>
      <c r="F7830" s="2" t="s">
        <v>91</v>
      </c>
      <c r="G7830" s="35">
        <v>745</v>
      </c>
    </row>
    <row r="7831" spans="1:7" x14ac:dyDescent="0.35">
      <c r="A7831">
        <v>2025</v>
      </c>
      <c r="B7831" s="8" t="s">
        <v>12</v>
      </c>
      <c r="C7831" s="8" t="s">
        <v>28</v>
      </c>
      <c r="D7831" s="8" t="s">
        <v>29</v>
      </c>
      <c r="E7831" s="2" t="s">
        <v>92</v>
      </c>
      <c r="F7831" s="2" t="s">
        <v>91</v>
      </c>
      <c r="G7831" s="35">
        <v>4200</v>
      </c>
    </row>
    <row r="7832" spans="1:7" x14ac:dyDescent="0.35">
      <c r="A7832">
        <v>2025</v>
      </c>
      <c r="B7832" s="8" t="s">
        <v>12</v>
      </c>
      <c r="C7832" s="8" t="s">
        <v>34</v>
      </c>
      <c r="D7832" s="8" t="s">
        <v>35</v>
      </c>
      <c r="E7832" s="2" t="s">
        <v>92</v>
      </c>
      <c r="F7832" s="2" t="s">
        <v>91</v>
      </c>
      <c r="G7832" s="35">
        <v>360</v>
      </c>
    </row>
    <row r="7833" spans="1:7" x14ac:dyDescent="0.35">
      <c r="A7833">
        <v>2025</v>
      </c>
      <c r="B7833" s="8" t="s">
        <v>12</v>
      </c>
      <c r="C7833" s="8" t="s">
        <v>38</v>
      </c>
      <c r="D7833" s="8" t="s">
        <v>39</v>
      </c>
      <c r="E7833" s="2" t="s">
        <v>92</v>
      </c>
      <c r="F7833" s="2" t="s">
        <v>91</v>
      </c>
      <c r="G7833" s="35">
        <v>0</v>
      </c>
    </row>
    <row r="7834" spans="1:7" x14ac:dyDescent="0.35">
      <c r="A7834">
        <v>2025</v>
      </c>
      <c r="B7834" s="8" t="s">
        <v>12</v>
      </c>
      <c r="C7834" s="8" t="s">
        <v>40</v>
      </c>
      <c r="D7834" s="8" t="s">
        <v>41</v>
      </c>
      <c r="E7834" s="2" t="s">
        <v>92</v>
      </c>
      <c r="F7834" s="2" t="s">
        <v>91</v>
      </c>
      <c r="G7834" s="35">
        <v>300</v>
      </c>
    </row>
    <row r="7835" spans="1:7" x14ac:dyDescent="0.35">
      <c r="A7835">
        <v>2025</v>
      </c>
      <c r="B7835" s="8" t="s">
        <v>7</v>
      </c>
      <c r="C7835" s="8" t="s">
        <v>46</v>
      </c>
      <c r="D7835" s="8" t="s">
        <v>47</v>
      </c>
      <c r="E7835" s="2" t="s">
        <v>92</v>
      </c>
      <c r="F7835" s="2" t="s">
        <v>91</v>
      </c>
      <c r="G7835" s="35">
        <v>750</v>
      </c>
    </row>
    <row r="7836" spans="1:7" x14ac:dyDescent="0.35">
      <c r="A7836">
        <v>2025</v>
      </c>
      <c r="B7836" s="8" t="s">
        <v>48</v>
      </c>
      <c r="C7836" s="8" t="s">
        <v>49</v>
      </c>
      <c r="D7836" s="8" t="s">
        <v>50</v>
      </c>
      <c r="E7836" s="2" t="s">
        <v>92</v>
      </c>
      <c r="F7836" s="2" t="s">
        <v>91</v>
      </c>
      <c r="G7836" s="35">
        <v>312</v>
      </c>
    </row>
    <row r="7837" spans="1:7" x14ac:dyDescent="0.35">
      <c r="A7837">
        <v>2025</v>
      </c>
      <c r="B7837" s="8" t="s">
        <v>53</v>
      </c>
      <c r="C7837" s="8" t="s">
        <v>54</v>
      </c>
      <c r="D7837" s="8" t="s">
        <v>55</v>
      </c>
      <c r="E7837" s="2" t="s">
        <v>92</v>
      </c>
      <c r="F7837" s="2" t="s">
        <v>91</v>
      </c>
      <c r="G7837" s="35">
        <v>420</v>
      </c>
    </row>
    <row r="7838" spans="1:7" x14ac:dyDescent="0.35">
      <c r="A7838">
        <v>2025</v>
      </c>
      <c r="B7838" s="8" t="s">
        <v>48</v>
      </c>
      <c r="C7838" s="8" t="s">
        <v>60</v>
      </c>
      <c r="D7838" s="8" t="s">
        <v>61</v>
      </c>
      <c r="E7838" s="2" t="s">
        <v>92</v>
      </c>
      <c r="F7838" s="2" t="s">
        <v>91</v>
      </c>
      <c r="G7838" s="35">
        <v>1</v>
      </c>
    </row>
    <row r="7839" spans="1:7" x14ac:dyDescent="0.35">
      <c r="A7839">
        <v>2025</v>
      </c>
      <c r="B7839" s="8" t="s">
        <v>12</v>
      </c>
      <c r="C7839" s="8" t="s">
        <v>42</v>
      </c>
      <c r="D7839" s="8" t="s">
        <v>43</v>
      </c>
      <c r="E7839" s="2" t="s">
        <v>92</v>
      </c>
      <c r="F7839" s="2" t="s">
        <v>91</v>
      </c>
      <c r="G7839" s="35">
        <v>2240</v>
      </c>
    </row>
    <row r="7840" spans="1:7" x14ac:dyDescent="0.35">
      <c r="A7840">
        <v>2025</v>
      </c>
      <c r="B7840" s="8" t="s">
        <v>53</v>
      </c>
      <c r="C7840" s="8" t="s">
        <v>99</v>
      </c>
      <c r="D7840" s="8" t="s">
        <v>100</v>
      </c>
      <c r="E7840" s="2" t="s">
        <v>92</v>
      </c>
      <c r="F7840" s="2" t="s">
        <v>91</v>
      </c>
      <c r="G7840" s="35">
        <v>960</v>
      </c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0AAF-C55E-44FF-A9D6-9AB0911278AB}">
  <dimension ref="B2:H42"/>
  <sheetViews>
    <sheetView workbookViewId="0"/>
  </sheetViews>
  <sheetFormatPr baseColWidth="10" defaultRowHeight="14.5" x14ac:dyDescent="0.35"/>
  <cols>
    <col min="2" max="2" width="19" bestFit="1" customWidth="1"/>
    <col min="7" max="7" width="18" customWidth="1"/>
    <col min="8" max="8" width="22.7265625" customWidth="1"/>
  </cols>
  <sheetData>
    <row r="2" spans="2:8" x14ac:dyDescent="0.35">
      <c r="C2" s="1" t="s">
        <v>217</v>
      </c>
      <c r="D2" s="1" t="s">
        <v>218</v>
      </c>
      <c r="E2" s="1" t="s">
        <v>219</v>
      </c>
      <c r="F2" s="1" t="s">
        <v>220</v>
      </c>
      <c r="G2" s="1" t="s">
        <v>215</v>
      </c>
      <c r="H2" s="1" t="s">
        <v>216</v>
      </c>
    </row>
    <row r="3" spans="2:8" x14ac:dyDescent="0.35">
      <c r="B3" s="1" t="s">
        <v>52</v>
      </c>
      <c r="C3">
        <v>217424</v>
      </c>
      <c r="D3">
        <v>8755</v>
      </c>
      <c r="E3">
        <v>15528</v>
      </c>
      <c r="F3">
        <v>1846</v>
      </c>
      <c r="G3">
        <v>9811</v>
      </c>
      <c r="H3">
        <v>233742</v>
      </c>
    </row>
    <row r="4" spans="2:8" x14ac:dyDescent="0.35">
      <c r="B4" s="1" t="s">
        <v>9</v>
      </c>
      <c r="C4">
        <v>811487</v>
      </c>
      <c r="D4">
        <v>33445</v>
      </c>
      <c r="E4">
        <v>13254</v>
      </c>
      <c r="F4">
        <v>3679</v>
      </c>
      <c r="G4">
        <v>33513</v>
      </c>
      <c r="H4">
        <v>828352</v>
      </c>
    </row>
    <row r="5" spans="2:8" x14ac:dyDescent="0.35">
      <c r="B5" s="1" t="s">
        <v>14</v>
      </c>
      <c r="C5">
        <v>742120</v>
      </c>
      <c r="D5">
        <v>25379</v>
      </c>
      <c r="E5">
        <v>8982</v>
      </c>
      <c r="F5">
        <v>15891</v>
      </c>
      <c r="G5">
        <v>58659</v>
      </c>
      <c r="H5">
        <v>733713</v>
      </c>
    </row>
    <row r="6" spans="2:8" x14ac:dyDescent="0.35">
      <c r="B6" s="1" t="s">
        <v>96</v>
      </c>
      <c r="C6">
        <v>1684</v>
      </c>
      <c r="D6">
        <v>117</v>
      </c>
      <c r="E6">
        <v>10</v>
      </c>
      <c r="F6">
        <v>137</v>
      </c>
      <c r="G6">
        <v>0</v>
      </c>
      <c r="H6">
        <v>1948</v>
      </c>
    </row>
    <row r="7" spans="2:8" x14ac:dyDescent="0.35">
      <c r="B7" s="1" t="s">
        <v>63</v>
      </c>
      <c r="C7">
        <v>48045</v>
      </c>
      <c r="D7">
        <v>5294</v>
      </c>
      <c r="E7">
        <v>2440</v>
      </c>
      <c r="F7">
        <v>139</v>
      </c>
      <c r="G7">
        <v>1748</v>
      </c>
      <c r="H7">
        <v>54170</v>
      </c>
    </row>
    <row r="8" spans="2:8" x14ac:dyDescent="0.35">
      <c r="B8" s="1" t="s">
        <v>66</v>
      </c>
      <c r="C8">
        <v>85370</v>
      </c>
      <c r="D8">
        <v>19449</v>
      </c>
      <c r="E8">
        <v>24776</v>
      </c>
      <c r="F8">
        <v>96</v>
      </c>
      <c r="G8">
        <v>3130</v>
      </c>
      <c r="H8">
        <v>126561</v>
      </c>
    </row>
    <row r="9" spans="2:8" x14ac:dyDescent="0.35">
      <c r="B9" s="1" t="s">
        <v>68</v>
      </c>
      <c r="C9">
        <v>173026</v>
      </c>
      <c r="D9">
        <v>42512</v>
      </c>
      <c r="E9">
        <v>36454</v>
      </c>
      <c r="F9">
        <v>166</v>
      </c>
      <c r="G9">
        <v>2582</v>
      </c>
      <c r="H9">
        <v>249576</v>
      </c>
    </row>
    <row r="10" spans="2:8" x14ac:dyDescent="0.35">
      <c r="B10" s="1" t="s">
        <v>70</v>
      </c>
      <c r="C10">
        <v>108692</v>
      </c>
      <c r="D10">
        <v>15007</v>
      </c>
      <c r="E10">
        <v>82865</v>
      </c>
      <c r="F10">
        <v>434</v>
      </c>
      <c r="G10">
        <v>19469</v>
      </c>
      <c r="H10">
        <v>187529</v>
      </c>
    </row>
    <row r="11" spans="2:8" x14ac:dyDescent="0.35">
      <c r="B11" s="1" t="s">
        <v>72</v>
      </c>
      <c r="C11">
        <v>101172</v>
      </c>
      <c r="D11">
        <v>11321</v>
      </c>
      <c r="E11">
        <v>17722</v>
      </c>
      <c r="F11">
        <v>355</v>
      </c>
      <c r="G11">
        <v>8239</v>
      </c>
      <c r="H11">
        <v>122331</v>
      </c>
    </row>
    <row r="12" spans="2:8" x14ac:dyDescent="0.35">
      <c r="B12" s="1" t="s">
        <v>221</v>
      </c>
      <c r="C12">
        <v>372780</v>
      </c>
      <c r="D12">
        <v>59275</v>
      </c>
      <c r="E12">
        <v>69931</v>
      </c>
      <c r="F12">
        <v>903</v>
      </c>
      <c r="G12">
        <v>19585</v>
      </c>
      <c r="H12">
        <v>483304</v>
      </c>
    </row>
    <row r="13" spans="2:8" x14ac:dyDescent="0.35">
      <c r="B13" s="1" t="s">
        <v>76</v>
      </c>
      <c r="C13">
        <v>301353</v>
      </c>
      <c r="D13">
        <v>7707</v>
      </c>
      <c r="E13">
        <v>22316</v>
      </c>
      <c r="F13">
        <v>1093</v>
      </c>
      <c r="G13">
        <v>1041</v>
      </c>
      <c r="H13">
        <v>331428</v>
      </c>
    </row>
    <row r="14" spans="2:8" x14ac:dyDescent="0.35">
      <c r="B14" s="1" t="s">
        <v>78</v>
      </c>
      <c r="C14">
        <v>125479</v>
      </c>
      <c r="D14">
        <v>4248</v>
      </c>
      <c r="E14">
        <v>6588</v>
      </c>
      <c r="F14">
        <v>2288</v>
      </c>
      <c r="G14">
        <v>212</v>
      </c>
      <c r="H14">
        <v>138391</v>
      </c>
    </row>
    <row r="15" spans="2:8" x14ac:dyDescent="0.35">
      <c r="B15" s="1" t="s">
        <v>80</v>
      </c>
      <c r="C15">
        <v>108694</v>
      </c>
      <c r="D15">
        <v>2339</v>
      </c>
      <c r="E15">
        <v>1461</v>
      </c>
      <c r="F15">
        <v>467</v>
      </c>
      <c r="G15">
        <v>2420</v>
      </c>
      <c r="H15">
        <v>110541</v>
      </c>
    </row>
    <row r="16" spans="2:8" x14ac:dyDescent="0.35">
      <c r="B16" s="1" t="s">
        <v>82</v>
      </c>
      <c r="C16">
        <v>314636</v>
      </c>
      <c r="D16">
        <v>8288</v>
      </c>
      <c r="E16">
        <v>5990</v>
      </c>
      <c r="F16">
        <v>506</v>
      </c>
      <c r="G16">
        <v>7521</v>
      </c>
      <c r="H16">
        <v>321899</v>
      </c>
    </row>
    <row r="17" spans="2:8" x14ac:dyDescent="0.35">
      <c r="B17" s="1" t="s">
        <v>84</v>
      </c>
      <c r="C17">
        <v>102601</v>
      </c>
      <c r="D17">
        <v>8539</v>
      </c>
      <c r="E17">
        <v>33857</v>
      </c>
      <c r="F17">
        <v>562</v>
      </c>
      <c r="G17">
        <v>496</v>
      </c>
      <c r="H17">
        <v>145063</v>
      </c>
    </row>
    <row r="18" spans="2:8" x14ac:dyDescent="0.35">
      <c r="B18" s="1" t="s">
        <v>17</v>
      </c>
      <c r="C18">
        <v>183451</v>
      </c>
      <c r="D18">
        <v>7804</v>
      </c>
      <c r="E18">
        <v>2915</v>
      </c>
      <c r="F18">
        <v>418</v>
      </c>
      <c r="G18">
        <v>479</v>
      </c>
      <c r="H18">
        <v>194109</v>
      </c>
    </row>
    <row r="19" spans="2:8" x14ac:dyDescent="0.35">
      <c r="B19" s="1" t="s">
        <v>19</v>
      </c>
      <c r="C19">
        <v>409127</v>
      </c>
      <c r="D19">
        <v>13535</v>
      </c>
      <c r="E19">
        <v>15840</v>
      </c>
      <c r="F19">
        <v>2206</v>
      </c>
      <c r="G19">
        <v>5666</v>
      </c>
      <c r="H19">
        <v>435042</v>
      </c>
    </row>
    <row r="20" spans="2:8" x14ac:dyDescent="0.35">
      <c r="B20" s="1" t="s">
        <v>21</v>
      </c>
      <c r="C20">
        <v>34173</v>
      </c>
      <c r="D20">
        <v>736</v>
      </c>
      <c r="E20">
        <v>1882</v>
      </c>
      <c r="F20">
        <v>39</v>
      </c>
      <c r="G20">
        <v>350</v>
      </c>
      <c r="H20">
        <v>36480</v>
      </c>
    </row>
    <row r="21" spans="2:8" x14ac:dyDescent="0.35">
      <c r="B21" s="1" t="s">
        <v>23</v>
      </c>
      <c r="C21">
        <v>267922</v>
      </c>
      <c r="D21">
        <v>11483</v>
      </c>
      <c r="E21">
        <v>7533</v>
      </c>
      <c r="F21">
        <v>1405</v>
      </c>
      <c r="G21">
        <v>15539</v>
      </c>
      <c r="H21">
        <v>272804</v>
      </c>
    </row>
    <row r="22" spans="2:8" x14ac:dyDescent="0.35">
      <c r="B22" s="1" t="s">
        <v>25</v>
      </c>
      <c r="C22">
        <v>388395</v>
      </c>
      <c r="D22">
        <v>35522</v>
      </c>
      <c r="E22">
        <v>13565</v>
      </c>
      <c r="F22">
        <v>2473</v>
      </c>
      <c r="G22">
        <v>16915</v>
      </c>
      <c r="H22">
        <v>423040</v>
      </c>
    </row>
    <row r="23" spans="2:8" x14ac:dyDescent="0.35">
      <c r="B23" s="1" t="s">
        <v>27</v>
      </c>
      <c r="C23">
        <v>476132</v>
      </c>
      <c r="D23">
        <v>53756</v>
      </c>
      <c r="E23">
        <v>6249</v>
      </c>
      <c r="F23">
        <v>1942</v>
      </c>
      <c r="G23">
        <v>83570</v>
      </c>
      <c r="H23">
        <v>454509</v>
      </c>
    </row>
    <row r="24" spans="2:8" x14ac:dyDescent="0.35">
      <c r="B24" s="1" t="s">
        <v>29</v>
      </c>
      <c r="C24">
        <v>514452</v>
      </c>
      <c r="D24">
        <v>168393</v>
      </c>
      <c r="E24">
        <v>32142</v>
      </c>
      <c r="F24">
        <v>4967</v>
      </c>
      <c r="G24">
        <v>42029</v>
      </c>
      <c r="H24">
        <v>677925</v>
      </c>
    </row>
    <row r="25" spans="2:8" x14ac:dyDescent="0.35">
      <c r="B25" s="1" t="s">
        <v>31</v>
      </c>
      <c r="C25">
        <v>91440</v>
      </c>
      <c r="D25">
        <v>36245</v>
      </c>
      <c r="E25">
        <v>39707</v>
      </c>
      <c r="F25">
        <v>390</v>
      </c>
      <c r="G25">
        <v>5450</v>
      </c>
      <c r="H25">
        <v>162332</v>
      </c>
    </row>
    <row r="26" spans="2:8" x14ac:dyDescent="0.35">
      <c r="B26" s="1" t="s">
        <v>33</v>
      </c>
      <c r="C26">
        <v>293839</v>
      </c>
      <c r="D26">
        <v>32037</v>
      </c>
      <c r="E26">
        <v>5516</v>
      </c>
      <c r="F26">
        <v>3240</v>
      </c>
      <c r="G26">
        <v>9339</v>
      </c>
      <c r="H26">
        <v>325293</v>
      </c>
    </row>
    <row r="27" spans="2:8" x14ac:dyDescent="0.35">
      <c r="B27" s="1" t="s">
        <v>35</v>
      </c>
      <c r="C27">
        <v>445736</v>
      </c>
      <c r="D27">
        <v>21931</v>
      </c>
      <c r="E27">
        <v>5133</v>
      </c>
      <c r="F27">
        <v>3146</v>
      </c>
      <c r="G27">
        <v>28696</v>
      </c>
      <c r="H27">
        <v>447250</v>
      </c>
    </row>
    <row r="28" spans="2:8" x14ac:dyDescent="0.35">
      <c r="B28" s="1" t="s">
        <v>37</v>
      </c>
      <c r="C28">
        <v>173725</v>
      </c>
      <c r="D28">
        <v>8778</v>
      </c>
      <c r="E28">
        <v>3037</v>
      </c>
      <c r="F28">
        <v>3885</v>
      </c>
      <c r="G28">
        <v>9059</v>
      </c>
      <c r="H28">
        <v>180366</v>
      </c>
    </row>
    <row r="29" spans="2:8" x14ac:dyDescent="0.35">
      <c r="B29" s="1" t="s">
        <v>39</v>
      </c>
      <c r="C29">
        <v>280641</v>
      </c>
      <c r="D29">
        <v>6398</v>
      </c>
      <c r="E29">
        <v>6653</v>
      </c>
      <c r="F29">
        <v>6290</v>
      </c>
      <c r="G29">
        <v>13726</v>
      </c>
      <c r="H29">
        <v>286256</v>
      </c>
    </row>
    <row r="30" spans="2:8" x14ac:dyDescent="0.35">
      <c r="B30" s="1" t="s">
        <v>41</v>
      </c>
      <c r="C30">
        <v>61240</v>
      </c>
      <c r="D30">
        <v>11961</v>
      </c>
      <c r="E30">
        <v>3743</v>
      </c>
      <c r="F30">
        <v>334</v>
      </c>
      <c r="G30">
        <v>5869</v>
      </c>
      <c r="H30">
        <v>71409</v>
      </c>
    </row>
    <row r="31" spans="2:8" x14ac:dyDescent="0.35">
      <c r="B31" s="1" t="s">
        <v>45</v>
      </c>
      <c r="C31">
        <v>4055</v>
      </c>
      <c r="D31">
        <v>1865</v>
      </c>
      <c r="E31">
        <v>3648</v>
      </c>
      <c r="F31">
        <v>4</v>
      </c>
      <c r="G31">
        <v>260</v>
      </c>
      <c r="H31">
        <v>9312</v>
      </c>
    </row>
    <row r="32" spans="2:8" x14ac:dyDescent="0.35">
      <c r="B32" s="1" t="s">
        <v>47</v>
      </c>
      <c r="C32">
        <v>208049</v>
      </c>
      <c r="D32">
        <v>8519</v>
      </c>
      <c r="E32">
        <v>5496</v>
      </c>
      <c r="F32">
        <v>1129</v>
      </c>
      <c r="G32">
        <v>1685</v>
      </c>
      <c r="H32">
        <v>221508</v>
      </c>
    </row>
    <row r="33" spans="2:8" x14ac:dyDescent="0.35">
      <c r="B33" s="1" t="s">
        <v>50</v>
      </c>
      <c r="C33">
        <v>349339</v>
      </c>
      <c r="D33">
        <v>29431</v>
      </c>
      <c r="E33">
        <v>22640</v>
      </c>
      <c r="F33">
        <v>1212</v>
      </c>
      <c r="G33">
        <v>3576</v>
      </c>
      <c r="H33">
        <v>399046</v>
      </c>
    </row>
    <row r="34" spans="2:8" x14ac:dyDescent="0.35">
      <c r="B34" s="1" t="s">
        <v>55</v>
      </c>
      <c r="C34">
        <v>199294</v>
      </c>
      <c r="D34">
        <v>43905</v>
      </c>
      <c r="E34">
        <v>57954</v>
      </c>
      <c r="F34">
        <v>492</v>
      </c>
      <c r="G34">
        <v>1136</v>
      </c>
      <c r="H34">
        <v>300509</v>
      </c>
    </row>
    <row r="35" spans="2:8" x14ac:dyDescent="0.35">
      <c r="B35" s="1" t="s">
        <v>89</v>
      </c>
      <c r="C35">
        <v>95278</v>
      </c>
      <c r="D35">
        <v>2466</v>
      </c>
      <c r="E35">
        <v>6610</v>
      </c>
      <c r="F35">
        <v>428</v>
      </c>
      <c r="G35">
        <v>1174</v>
      </c>
      <c r="H35">
        <v>103608</v>
      </c>
    </row>
    <row r="36" spans="2:8" x14ac:dyDescent="0.35">
      <c r="B36" s="1" t="s">
        <v>57</v>
      </c>
      <c r="C36">
        <v>86147</v>
      </c>
      <c r="D36">
        <v>6772</v>
      </c>
      <c r="E36">
        <v>9056</v>
      </c>
      <c r="F36">
        <v>1426</v>
      </c>
      <c r="G36">
        <v>12779</v>
      </c>
      <c r="H36">
        <v>90622</v>
      </c>
    </row>
    <row r="37" spans="2:8" x14ac:dyDescent="0.35">
      <c r="B37" s="1" t="s">
        <v>61</v>
      </c>
      <c r="C37">
        <v>183372</v>
      </c>
      <c r="D37">
        <v>16686</v>
      </c>
      <c r="E37">
        <v>7668</v>
      </c>
      <c r="F37">
        <v>3348</v>
      </c>
      <c r="G37">
        <v>4928</v>
      </c>
      <c r="H37">
        <v>206146</v>
      </c>
    </row>
    <row r="38" spans="2:8" x14ac:dyDescent="0.35">
      <c r="B38" s="1" t="s">
        <v>59</v>
      </c>
      <c r="C38">
        <v>506450</v>
      </c>
      <c r="D38">
        <v>70797</v>
      </c>
      <c r="E38">
        <v>86042</v>
      </c>
      <c r="F38">
        <v>2605</v>
      </c>
      <c r="G38">
        <v>20299</v>
      </c>
      <c r="H38">
        <v>645595</v>
      </c>
    </row>
    <row r="39" spans="2:8" x14ac:dyDescent="0.35">
      <c r="B39" s="1" t="s">
        <v>43</v>
      </c>
      <c r="C39">
        <v>220816</v>
      </c>
      <c r="D39">
        <v>29150</v>
      </c>
      <c r="E39">
        <v>23003</v>
      </c>
      <c r="F39">
        <v>4378</v>
      </c>
      <c r="G39">
        <v>31482</v>
      </c>
      <c r="H39">
        <v>245865</v>
      </c>
    </row>
    <row r="40" spans="2:8" x14ac:dyDescent="0.35">
      <c r="B40" s="1" t="s">
        <v>100</v>
      </c>
      <c r="C40">
        <v>67245</v>
      </c>
      <c r="D40">
        <v>24251</v>
      </c>
      <c r="E40">
        <v>40082</v>
      </c>
      <c r="F40">
        <v>2071</v>
      </c>
      <c r="G40">
        <v>1031</v>
      </c>
      <c r="H40">
        <v>132618</v>
      </c>
    </row>
    <row r="41" spans="2:8" x14ac:dyDescent="0.35">
      <c r="B41" s="1" t="s">
        <v>186</v>
      </c>
      <c r="C41">
        <v>9154881</v>
      </c>
      <c r="D41">
        <v>894096</v>
      </c>
      <c r="E41">
        <v>748288</v>
      </c>
      <c r="F41">
        <v>76390</v>
      </c>
      <c r="G41">
        <v>483463</v>
      </c>
      <c r="H41">
        <v>10390192</v>
      </c>
    </row>
    <row r="42" spans="2:8" x14ac:dyDescent="0.35">
      <c r="H42">
        <v>10873655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6FC35-60B8-4F68-A68C-C03212A7C08F}">
  <dimension ref="A1:F39"/>
  <sheetViews>
    <sheetView topLeftCell="A4" workbookViewId="0"/>
  </sheetViews>
  <sheetFormatPr baseColWidth="10" defaultRowHeight="14.5" x14ac:dyDescent="0.35"/>
  <cols>
    <col min="1" max="1" width="15.7265625" customWidth="1"/>
  </cols>
  <sheetData>
    <row r="1" spans="1:6" x14ac:dyDescent="0.35">
      <c r="A1" s="1" t="s">
        <v>193</v>
      </c>
      <c r="B1" s="1" t="s">
        <v>2</v>
      </c>
      <c r="C1" s="1" t="s">
        <v>1</v>
      </c>
      <c r="D1" s="1" t="s">
        <v>102</v>
      </c>
      <c r="E1" s="1" t="s">
        <v>103</v>
      </c>
      <c r="F1" s="1" t="s">
        <v>104</v>
      </c>
    </row>
    <row r="2" spans="1:6" x14ac:dyDescent="0.35">
      <c r="A2" t="s">
        <v>52</v>
      </c>
      <c r="B2" t="s">
        <v>51</v>
      </c>
      <c r="C2" t="s">
        <v>15</v>
      </c>
      <c r="D2" t="s">
        <v>105</v>
      </c>
      <c r="E2" s="3" t="s">
        <v>106</v>
      </c>
      <c r="F2" s="9" t="s">
        <v>107</v>
      </c>
    </row>
    <row r="3" spans="1:6" ht="29" x14ac:dyDescent="0.35">
      <c r="A3" t="s">
        <v>9</v>
      </c>
      <c r="B3" t="s">
        <v>8</v>
      </c>
      <c r="C3" t="s">
        <v>7</v>
      </c>
      <c r="D3" s="10" t="s">
        <v>108</v>
      </c>
      <c r="E3" s="3" t="s">
        <v>109</v>
      </c>
      <c r="F3" s="9" t="s">
        <v>110</v>
      </c>
    </row>
    <row r="4" spans="1:6" x14ac:dyDescent="0.35">
      <c r="A4" t="s">
        <v>14</v>
      </c>
      <c r="B4" t="s">
        <v>13</v>
      </c>
      <c r="C4" t="s">
        <v>12</v>
      </c>
      <c r="D4" t="s">
        <v>111</v>
      </c>
      <c r="E4" s="11" t="s">
        <v>112</v>
      </c>
      <c r="F4" s="9" t="s">
        <v>113</v>
      </c>
    </row>
    <row r="5" spans="1:6" x14ac:dyDescent="0.35">
      <c r="A5" s="29" t="s">
        <v>96</v>
      </c>
      <c r="B5" t="s">
        <v>95</v>
      </c>
      <c r="C5" t="s">
        <v>53</v>
      </c>
      <c r="D5" t="s">
        <v>114</v>
      </c>
      <c r="E5" s="12"/>
      <c r="F5" s="9" t="s">
        <v>115</v>
      </c>
    </row>
    <row r="6" spans="1:6" x14ac:dyDescent="0.35">
      <c r="A6" t="s">
        <v>63</v>
      </c>
      <c r="B6" t="s">
        <v>62</v>
      </c>
      <c r="C6" t="s">
        <v>48</v>
      </c>
      <c r="D6" t="s">
        <v>116</v>
      </c>
      <c r="E6" s="3">
        <v>91629740</v>
      </c>
      <c r="F6" s="9" t="s">
        <v>117</v>
      </c>
    </row>
    <row r="7" spans="1:6" x14ac:dyDescent="0.35">
      <c r="A7" t="s">
        <v>66</v>
      </c>
      <c r="B7" t="s">
        <v>65</v>
      </c>
      <c r="C7" t="s">
        <v>64</v>
      </c>
      <c r="D7" t="s">
        <v>118</v>
      </c>
      <c r="E7" s="3">
        <v>91896050</v>
      </c>
      <c r="F7" s="9" t="s">
        <v>119</v>
      </c>
    </row>
    <row r="8" spans="1:6" x14ac:dyDescent="0.35">
      <c r="A8" t="s">
        <v>68</v>
      </c>
      <c r="B8" t="s">
        <v>67</v>
      </c>
      <c r="C8" t="s">
        <v>64</v>
      </c>
      <c r="D8" t="s">
        <v>120</v>
      </c>
      <c r="E8" s="13" t="s">
        <v>121</v>
      </c>
      <c r="F8" s="9" t="s">
        <v>122</v>
      </c>
    </row>
    <row r="9" spans="1:6" x14ac:dyDescent="0.35">
      <c r="A9" t="s">
        <v>70</v>
      </c>
      <c r="B9" t="s">
        <v>69</v>
      </c>
      <c r="C9" t="s">
        <v>64</v>
      </c>
      <c r="D9" t="s">
        <v>123</v>
      </c>
      <c r="E9" s="3" t="s">
        <v>124</v>
      </c>
      <c r="F9" s="9" t="s">
        <v>125</v>
      </c>
    </row>
    <row r="10" spans="1:6" x14ac:dyDescent="0.35">
      <c r="A10" t="s">
        <v>72</v>
      </c>
      <c r="B10" t="s">
        <v>71</v>
      </c>
      <c r="C10" t="s">
        <v>64</v>
      </c>
      <c r="D10" t="s">
        <v>126</v>
      </c>
      <c r="E10" s="14">
        <v>47492091</v>
      </c>
      <c r="F10" s="15" t="s">
        <v>127</v>
      </c>
    </row>
    <row r="11" spans="1:6" x14ac:dyDescent="0.35">
      <c r="A11" t="s">
        <v>74</v>
      </c>
      <c r="B11" t="s">
        <v>73</v>
      </c>
      <c r="C11" t="s">
        <v>64</v>
      </c>
      <c r="D11" t="s">
        <v>128</v>
      </c>
      <c r="E11" s="3">
        <v>41464997</v>
      </c>
      <c r="F11" s="9" t="s">
        <v>129</v>
      </c>
    </row>
    <row r="12" spans="1:6" x14ac:dyDescent="0.35">
      <c r="A12" t="s">
        <v>76</v>
      </c>
      <c r="B12" t="s">
        <v>75</v>
      </c>
      <c r="C12" t="s">
        <v>64</v>
      </c>
      <c r="D12" t="s">
        <v>130</v>
      </c>
      <c r="E12" s="16" t="s">
        <v>131</v>
      </c>
      <c r="F12" s="17" t="s">
        <v>132</v>
      </c>
    </row>
    <row r="13" spans="1:6" x14ac:dyDescent="0.35">
      <c r="A13" t="s">
        <v>78</v>
      </c>
      <c r="B13" t="s">
        <v>77</v>
      </c>
      <c r="C13" t="s">
        <v>53</v>
      </c>
      <c r="D13" s="18" t="s">
        <v>133</v>
      </c>
      <c r="E13" s="3" t="s">
        <v>134</v>
      </c>
      <c r="F13" s="9" t="s">
        <v>135</v>
      </c>
    </row>
    <row r="14" spans="1:6" x14ac:dyDescent="0.35">
      <c r="A14" t="s">
        <v>80</v>
      </c>
      <c r="B14" t="s">
        <v>79</v>
      </c>
      <c r="C14" t="s">
        <v>15</v>
      </c>
      <c r="D14" t="s">
        <v>105</v>
      </c>
      <c r="E14" s="3" t="s">
        <v>106</v>
      </c>
      <c r="F14" s="9" t="s">
        <v>136</v>
      </c>
    </row>
    <row r="15" spans="1:6" x14ac:dyDescent="0.35">
      <c r="A15" t="s">
        <v>82</v>
      </c>
      <c r="B15" t="s">
        <v>81</v>
      </c>
      <c r="C15" t="s">
        <v>15</v>
      </c>
      <c r="D15" t="s">
        <v>137</v>
      </c>
      <c r="E15" s="11" t="s">
        <v>138</v>
      </c>
      <c r="F15" s="9" t="s">
        <v>139</v>
      </c>
    </row>
    <row r="16" spans="1:6" x14ac:dyDescent="0.35">
      <c r="A16" t="s">
        <v>84</v>
      </c>
      <c r="B16" t="s">
        <v>83</v>
      </c>
      <c r="C16" t="s">
        <v>15</v>
      </c>
      <c r="D16" t="s">
        <v>137</v>
      </c>
      <c r="E16" s="11" t="s">
        <v>138</v>
      </c>
      <c r="F16" s="9" t="s">
        <v>139</v>
      </c>
    </row>
    <row r="17" spans="1:6" x14ac:dyDescent="0.35">
      <c r="A17" t="s">
        <v>17</v>
      </c>
      <c r="B17" t="s">
        <v>16</v>
      </c>
      <c r="C17" t="s">
        <v>15</v>
      </c>
      <c r="D17" t="s">
        <v>140</v>
      </c>
      <c r="E17" s="19" t="s">
        <v>141</v>
      </c>
      <c r="F17" s="9" t="s">
        <v>142</v>
      </c>
    </row>
    <row r="18" spans="1:6" x14ac:dyDescent="0.35">
      <c r="A18" t="s">
        <v>19</v>
      </c>
      <c r="B18" t="s">
        <v>18</v>
      </c>
      <c r="C18" t="s">
        <v>15</v>
      </c>
      <c r="D18" t="s">
        <v>143</v>
      </c>
      <c r="E18" s="3">
        <v>74833917</v>
      </c>
      <c r="F18" s="9" t="s">
        <v>144</v>
      </c>
    </row>
    <row r="19" spans="1:6" ht="43.5" x14ac:dyDescent="0.35">
      <c r="A19" t="s">
        <v>21</v>
      </c>
      <c r="B19" t="s">
        <v>20</v>
      </c>
      <c r="C19" t="s">
        <v>7</v>
      </c>
      <c r="D19" s="20" t="s">
        <v>145</v>
      </c>
      <c r="E19" s="3" t="s">
        <v>146</v>
      </c>
      <c r="F19" s="21" t="s">
        <v>147</v>
      </c>
    </row>
    <row r="20" spans="1:6" ht="43.5" x14ac:dyDescent="0.35">
      <c r="A20" t="s">
        <v>23</v>
      </c>
      <c r="B20" t="s">
        <v>22</v>
      </c>
      <c r="C20" t="s">
        <v>7</v>
      </c>
      <c r="D20" s="20" t="s">
        <v>145</v>
      </c>
      <c r="E20" s="3" t="s">
        <v>146</v>
      </c>
      <c r="F20" s="21" t="s">
        <v>147</v>
      </c>
    </row>
    <row r="21" spans="1:6" x14ac:dyDescent="0.35">
      <c r="A21" t="s">
        <v>25</v>
      </c>
      <c r="B21" t="s">
        <v>24</v>
      </c>
      <c r="C21" t="s">
        <v>7</v>
      </c>
      <c r="D21" t="s">
        <v>148</v>
      </c>
      <c r="E21" s="3">
        <v>41446449</v>
      </c>
      <c r="F21" s="9" t="s">
        <v>149</v>
      </c>
    </row>
    <row r="22" spans="1:6" x14ac:dyDescent="0.35">
      <c r="A22" t="s">
        <v>27</v>
      </c>
      <c r="B22" t="s">
        <v>26</v>
      </c>
      <c r="C22" t="s">
        <v>12</v>
      </c>
      <c r="D22" t="s">
        <v>150</v>
      </c>
      <c r="E22" s="3">
        <v>97115351</v>
      </c>
      <c r="F22" s="9" t="s">
        <v>151</v>
      </c>
    </row>
    <row r="23" spans="1:6" x14ac:dyDescent="0.35">
      <c r="A23" t="s">
        <v>29</v>
      </c>
      <c r="B23" t="s">
        <v>28</v>
      </c>
      <c r="C23" t="s">
        <v>12</v>
      </c>
      <c r="D23" t="s">
        <v>152</v>
      </c>
      <c r="E23" s="3" t="s">
        <v>153</v>
      </c>
      <c r="F23" s="9" t="s">
        <v>154</v>
      </c>
    </row>
    <row r="24" spans="1:6" ht="58" x14ac:dyDescent="0.35">
      <c r="A24" t="s">
        <v>31</v>
      </c>
      <c r="B24" t="s">
        <v>30</v>
      </c>
      <c r="C24" t="s">
        <v>12</v>
      </c>
      <c r="D24" s="10" t="s">
        <v>155</v>
      </c>
      <c r="E24" s="3">
        <v>41510952</v>
      </c>
      <c r="F24" s="22" t="s">
        <v>156</v>
      </c>
    </row>
    <row r="25" spans="1:6" ht="29" x14ac:dyDescent="0.35">
      <c r="A25" t="s">
        <v>33</v>
      </c>
      <c r="B25" t="s">
        <v>32</v>
      </c>
      <c r="C25" t="s">
        <v>12</v>
      </c>
      <c r="D25" s="20" t="s">
        <v>155</v>
      </c>
      <c r="E25" s="3">
        <v>41510952</v>
      </c>
      <c r="F25" s="23" t="s">
        <v>156</v>
      </c>
    </row>
    <row r="26" spans="1:6" x14ac:dyDescent="0.35">
      <c r="A26" t="s">
        <v>35</v>
      </c>
      <c r="B26" t="s">
        <v>34</v>
      </c>
      <c r="C26" t="s">
        <v>12</v>
      </c>
      <c r="D26" t="s">
        <v>157</v>
      </c>
      <c r="E26" s="3">
        <v>90403518</v>
      </c>
      <c r="F26" s="9" t="s">
        <v>158</v>
      </c>
    </row>
    <row r="27" spans="1:6" ht="16.5" x14ac:dyDescent="0.45">
      <c r="A27" t="s">
        <v>37</v>
      </c>
      <c r="B27" t="s">
        <v>36</v>
      </c>
      <c r="C27" t="s">
        <v>12</v>
      </c>
      <c r="D27" t="s">
        <v>159</v>
      </c>
      <c r="E27" s="24">
        <v>92821549</v>
      </c>
      <c r="F27" s="9" t="s">
        <v>160</v>
      </c>
    </row>
    <row r="28" spans="1:6" x14ac:dyDescent="0.35">
      <c r="A28" t="s">
        <v>39</v>
      </c>
      <c r="B28" t="s">
        <v>38</v>
      </c>
      <c r="C28" t="s">
        <v>12</v>
      </c>
      <c r="D28" t="s">
        <v>161</v>
      </c>
      <c r="E28" s="3">
        <v>95826704</v>
      </c>
      <c r="F28" s="9" t="s">
        <v>162</v>
      </c>
    </row>
    <row r="29" spans="1:6" x14ac:dyDescent="0.35">
      <c r="A29" t="s">
        <v>41</v>
      </c>
      <c r="B29" t="s">
        <v>40</v>
      </c>
      <c r="C29" t="s">
        <v>12</v>
      </c>
      <c r="D29" t="s">
        <v>163</v>
      </c>
      <c r="E29" s="3">
        <v>47637202</v>
      </c>
      <c r="F29" s="9" t="s">
        <v>164</v>
      </c>
    </row>
    <row r="30" spans="1:6" ht="29" x14ac:dyDescent="0.35">
      <c r="A30" t="s">
        <v>45</v>
      </c>
      <c r="B30" t="s">
        <v>44</v>
      </c>
      <c r="C30" t="s">
        <v>12</v>
      </c>
      <c r="D30" s="20" t="s">
        <v>165</v>
      </c>
      <c r="E30" s="25">
        <v>46881079</v>
      </c>
      <c r="F30" s="17" t="s">
        <v>166</v>
      </c>
    </row>
    <row r="31" spans="1:6" x14ac:dyDescent="0.35">
      <c r="A31" t="s">
        <v>47</v>
      </c>
      <c r="B31" t="s">
        <v>46</v>
      </c>
      <c r="C31" t="s">
        <v>7</v>
      </c>
      <c r="D31" t="s">
        <v>167</v>
      </c>
      <c r="E31" s="3">
        <v>47488727</v>
      </c>
      <c r="F31" s="17" t="s">
        <v>168</v>
      </c>
    </row>
    <row r="32" spans="1:6" x14ac:dyDescent="0.35">
      <c r="A32" t="s">
        <v>50</v>
      </c>
      <c r="B32" t="s">
        <v>49</v>
      </c>
      <c r="C32" t="s">
        <v>48</v>
      </c>
      <c r="D32" t="s">
        <v>116</v>
      </c>
      <c r="E32" s="3">
        <v>91629740</v>
      </c>
      <c r="F32" s="9" t="s">
        <v>117</v>
      </c>
    </row>
    <row r="33" spans="1:6" x14ac:dyDescent="0.35">
      <c r="A33" t="s">
        <v>55</v>
      </c>
      <c r="B33" t="s">
        <v>54</v>
      </c>
      <c r="C33" t="s">
        <v>53</v>
      </c>
      <c r="D33" t="s">
        <v>169</v>
      </c>
      <c r="E33" s="3" t="s">
        <v>170</v>
      </c>
      <c r="F33" s="9" t="s">
        <v>171</v>
      </c>
    </row>
    <row r="34" spans="1:6" x14ac:dyDescent="0.35">
      <c r="A34" t="s">
        <v>89</v>
      </c>
      <c r="B34" t="s">
        <v>88</v>
      </c>
      <c r="C34" t="s">
        <v>53</v>
      </c>
      <c r="D34" t="s">
        <v>172</v>
      </c>
      <c r="E34" s="3" t="s">
        <v>173</v>
      </c>
      <c r="F34" s="9" t="s">
        <v>174</v>
      </c>
    </row>
    <row r="35" spans="1:6" ht="58" x14ac:dyDescent="0.35">
      <c r="A35" t="s">
        <v>57</v>
      </c>
      <c r="B35" t="s">
        <v>56</v>
      </c>
      <c r="C35" t="s">
        <v>48</v>
      </c>
      <c r="D35" t="s">
        <v>175</v>
      </c>
      <c r="E35" s="26"/>
      <c r="F35" s="27" t="s">
        <v>176</v>
      </c>
    </row>
    <row r="36" spans="1:6" x14ac:dyDescent="0.35">
      <c r="A36" t="s">
        <v>61</v>
      </c>
      <c r="B36" t="s">
        <v>60</v>
      </c>
      <c r="C36" t="s">
        <v>48</v>
      </c>
      <c r="D36" t="s">
        <v>177</v>
      </c>
      <c r="E36" s="3">
        <v>99479767</v>
      </c>
      <c r="F36" s="9" t="s">
        <v>178</v>
      </c>
    </row>
    <row r="37" spans="1:6" x14ac:dyDescent="0.35">
      <c r="A37" t="s">
        <v>59</v>
      </c>
      <c r="B37" t="s">
        <v>58</v>
      </c>
      <c r="C37" t="s">
        <v>53</v>
      </c>
      <c r="D37" t="s">
        <v>179</v>
      </c>
      <c r="E37" s="3">
        <v>41432071</v>
      </c>
      <c r="F37" s="9" t="s">
        <v>180</v>
      </c>
    </row>
    <row r="38" spans="1:6" ht="58" x14ac:dyDescent="0.35">
      <c r="A38" t="s">
        <v>43</v>
      </c>
      <c r="B38" t="s">
        <v>42</v>
      </c>
      <c r="C38" t="s">
        <v>12</v>
      </c>
      <c r="D38" s="20" t="s">
        <v>181</v>
      </c>
      <c r="E38" s="3">
        <v>90084230</v>
      </c>
      <c r="F38" s="21" t="s">
        <v>182</v>
      </c>
    </row>
    <row r="39" spans="1:6" x14ac:dyDescent="0.35">
      <c r="A39" t="s">
        <v>100</v>
      </c>
      <c r="B39" t="s">
        <v>99</v>
      </c>
      <c r="C39" t="s">
        <v>53</v>
      </c>
      <c r="D39" t="s">
        <v>183</v>
      </c>
      <c r="E39" s="3">
        <v>95118590</v>
      </c>
      <c r="F39" s="9" t="s">
        <v>184</v>
      </c>
    </row>
  </sheetData>
  <hyperlinks>
    <hyperlink ref="F28" r:id="rId1" xr:uid="{1FF5F481-6D43-4E28-AAD9-A874DD3E285C}"/>
    <hyperlink ref="F18" r:id="rId2" xr:uid="{2A7A99A1-F2D6-448D-A6E7-C981988C2E7F}"/>
    <hyperlink ref="F23" r:id="rId3" xr:uid="{5A726ACC-11FB-48F7-B06C-6E5DAD9728F3}"/>
    <hyperlink ref="F29" r:id="rId4" xr:uid="{2A9E977B-54C7-43B4-8983-B81B7A1DEC78}"/>
    <hyperlink ref="F33" r:id="rId5" xr:uid="{00D1D72A-134B-4CDC-BE21-87DD247F981B}"/>
    <hyperlink ref="F34" r:id="rId6" xr:uid="{BCC2AF69-E5C9-4556-B290-5F376453DCE3}"/>
    <hyperlink ref="F14" r:id="rId7" xr:uid="{8307C0A3-7E10-435B-A443-184ED49BE296}"/>
    <hyperlink ref="F2" r:id="rId8" xr:uid="{C7B012C5-8F14-40AE-A937-D9B8CEF9ACA6}"/>
    <hyperlink ref="F22" r:id="rId9" display="mailto:solfrid.lovhaugen@snasa.kommune.no" xr:uid="{5255B770-493E-417E-81F7-C24DB50C0A23}"/>
    <hyperlink ref="F9" r:id="rId10" xr:uid="{2188D637-AACC-4420-A1B2-D9DA11358E93}"/>
    <hyperlink ref="F38" r:id="rId11" xr:uid="{19D485F1-60C4-4C2C-B5DA-AFC7B5CC3362}"/>
    <hyperlink ref="F19" r:id="rId12" xr:uid="{4443E0A6-37D0-4632-86FA-144300543206}"/>
    <hyperlink ref="F20" r:id="rId13" xr:uid="{29645960-87BC-4FB2-848A-8D6B3616FBC5}"/>
    <hyperlink ref="F36" r:id="rId14" xr:uid="{FDC0CBF3-D0DC-418D-A21C-172F74713C6A}"/>
    <hyperlink ref="F24" r:id="rId15" xr:uid="{C96FF3F1-E539-4721-B7DD-D32C9C0ED868}"/>
    <hyperlink ref="F25" r:id="rId16" display="mailto:lars.kristian.bjornli@lierne.kommune.no" xr:uid="{8C63ED55-B339-4C2E-B004-DDD56BD027B5}"/>
    <hyperlink ref="F26" r:id="rId17" xr:uid="{16DEDA21-BB3A-4AD5-B728-E6808E54EAB9}"/>
    <hyperlink ref="F37" r:id="rId18" xr:uid="{9D45E1CD-BF50-4C38-8DAE-D6FC03959F2A}"/>
    <hyperlink ref="F32" r:id="rId19" xr:uid="{9ED75F9F-E33D-4EED-B85F-10443D9DC5B7}"/>
    <hyperlink ref="F7" r:id="rId20" xr:uid="{89BDD4BB-5A75-4E90-AAF4-75A0CE29033D}"/>
    <hyperlink ref="F6" r:id="rId21" xr:uid="{73913CF3-2F1A-4791-9120-9AB81866DAEC}"/>
    <hyperlink ref="F21" r:id="rId22" xr:uid="{AC4553E0-AC11-41BC-8F2C-38F6D5D9FE86}"/>
    <hyperlink ref="F39" r:id="rId23" xr:uid="{6619F879-7AD7-4ACF-B0BD-4BCF0BE75D3F}"/>
    <hyperlink ref="F31" r:id="rId24" xr:uid="{F52E0DCC-F8F1-4AB3-9121-05CB125C3C35}"/>
    <hyperlink ref="F3" r:id="rId25" xr:uid="{F0A48ED3-3CD6-4B9B-AA30-CCC3B38CA41D}"/>
    <hyperlink ref="F4" r:id="rId26" xr:uid="{3A72AB10-B96D-489A-A7D3-8FFE029A429E}"/>
    <hyperlink ref="F5" r:id="rId27" xr:uid="{F0DA6E23-B7B3-4CD1-BF4C-282F9773B884}"/>
    <hyperlink ref="F8" r:id="rId28" xr:uid="{F9F0C861-632F-4DAD-A4E1-88ACCB71EF6B}"/>
    <hyperlink ref="F10" r:id="rId29" xr:uid="{8B150B7C-86E6-4532-93D0-2BEB7D9B3B37}"/>
    <hyperlink ref="F12" r:id="rId30" xr:uid="{DDDFF927-2927-4081-9F78-0255544A2B85}"/>
    <hyperlink ref="F15" r:id="rId31" xr:uid="{03DA144F-AD97-4C30-A8E0-2B5AC38DF6EB}"/>
    <hyperlink ref="F16" r:id="rId32" xr:uid="{BE32287A-D483-4323-8F77-3970E56CBB23}"/>
    <hyperlink ref="F17" r:id="rId33" xr:uid="{D0A10ADC-31D7-41BA-A7F7-FB914704BB29}"/>
    <hyperlink ref="F27" r:id="rId34" xr:uid="{777C5C0F-F440-41E6-8B0E-2107D103B5F3}"/>
    <hyperlink ref="F30" r:id="rId35" xr:uid="{8CC06249-71CC-4BF3-80CD-87B15378DAEF}"/>
    <hyperlink ref="F35" r:id="rId36" xr:uid="{A6251523-BD10-4ED2-96AC-636D24F2B97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9523D-DD2D-450E-8171-E89528D30CC1}">
  <dimension ref="B1:S33"/>
  <sheetViews>
    <sheetView workbookViewId="0"/>
  </sheetViews>
  <sheetFormatPr baseColWidth="10" defaultRowHeight="14.5" x14ac:dyDescent="0.35"/>
  <cols>
    <col min="2" max="2" width="13.453125" bestFit="1" customWidth="1"/>
    <col min="3" max="3" width="17.08984375" bestFit="1" customWidth="1"/>
    <col min="5" max="5" width="13.453125" bestFit="1" customWidth="1"/>
    <col min="6" max="6" width="17.08984375" bestFit="1" customWidth="1"/>
    <col min="8" max="8" width="13.453125" bestFit="1" customWidth="1"/>
    <col min="9" max="9" width="17.08984375" bestFit="1" customWidth="1"/>
    <col min="11" max="11" width="13.453125" bestFit="1" customWidth="1"/>
    <col min="12" max="12" width="19" bestFit="1" customWidth="1"/>
    <col min="14" max="14" width="13.453125" bestFit="1" customWidth="1"/>
    <col min="15" max="15" width="17.08984375" bestFit="1" customWidth="1"/>
    <col min="17" max="17" width="35.7265625" customWidth="1"/>
    <col min="18" max="19" width="28" customWidth="1"/>
  </cols>
  <sheetData>
    <row r="1" spans="2:19" x14ac:dyDescent="0.35">
      <c r="B1" s="28" t="s">
        <v>4</v>
      </c>
      <c r="C1" t="s" vm="1">
        <v>93</v>
      </c>
      <c r="E1" s="28" t="s">
        <v>4</v>
      </c>
      <c r="F1" t="s" vm="3">
        <v>85</v>
      </c>
      <c r="H1" s="28" t="s">
        <v>4</v>
      </c>
      <c r="I1" t="s" vm="4">
        <v>10</v>
      </c>
      <c r="K1" s="28" t="s">
        <v>4</v>
      </c>
      <c r="L1" t="s" vm="5">
        <v>97</v>
      </c>
      <c r="N1" s="28" t="s">
        <v>4</v>
      </c>
      <c r="O1" t="s" vm="6">
        <v>98</v>
      </c>
      <c r="Q1" t="s">
        <v>198</v>
      </c>
      <c r="R1" t="s">
        <v>196</v>
      </c>
      <c r="S1">
        <f>AVERAGE(C26:C30)</f>
        <v>939860.6</v>
      </c>
    </row>
    <row r="2" spans="2:19" x14ac:dyDescent="0.35">
      <c r="B2" s="28" t="s">
        <v>3</v>
      </c>
      <c r="C2" t="s" vm="2">
        <v>188</v>
      </c>
      <c r="E2" s="28" t="s">
        <v>3</v>
      </c>
      <c r="F2" t="s" vm="2">
        <v>188</v>
      </c>
      <c r="H2" s="28" t="s">
        <v>3</v>
      </c>
      <c r="I2" t="s" vm="2">
        <v>188</v>
      </c>
      <c r="K2" s="28" t="s">
        <v>3</v>
      </c>
      <c r="L2" t="s" vm="2">
        <v>188</v>
      </c>
      <c r="N2" s="28" t="s">
        <v>3</v>
      </c>
      <c r="O2" t="s" vm="2">
        <v>188</v>
      </c>
      <c r="Q2" t="s">
        <v>199</v>
      </c>
      <c r="R2" t="s">
        <v>197</v>
      </c>
      <c r="S2">
        <f>AVERAGE(F26:F30)</f>
        <v>4486153.2</v>
      </c>
    </row>
    <row r="3" spans="2:19" x14ac:dyDescent="0.35">
      <c r="Q3" t="s">
        <v>200</v>
      </c>
      <c r="R3" t="s">
        <v>195</v>
      </c>
      <c r="S3" s="51">
        <f>S2/S1</f>
        <v>4.7732112613296058</v>
      </c>
    </row>
    <row r="4" spans="2:19" x14ac:dyDescent="0.35">
      <c r="B4" s="28" t="s">
        <v>185</v>
      </c>
      <c r="C4" t="s">
        <v>187</v>
      </c>
      <c r="E4" s="28" t="s">
        <v>185</v>
      </c>
      <c r="F4" t="s">
        <v>187</v>
      </c>
      <c r="H4" s="28" t="s">
        <v>185</v>
      </c>
      <c r="I4" t="s">
        <v>187</v>
      </c>
      <c r="K4" s="28" t="s">
        <v>185</v>
      </c>
      <c r="L4" t="s">
        <v>187</v>
      </c>
      <c r="N4" s="28" t="s">
        <v>185</v>
      </c>
      <c r="O4" t="s">
        <v>187</v>
      </c>
      <c r="Q4" t="s">
        <v>201</v>
      </c>
    </row>
    <row r="5" spans="2:19" x14ac:dyDescent="0.35">
      <c r="B5" s="29">
        <v>2000</v>
      </c>
      <c r="C5">
        <v>739147.00000000012</v>
      </c>
      <c r="E5" s="29">
        <v>2000</v>
      </c>
      <c r="F5">
        <v>6776969.0000000009</v>
      </c>
      <c r="H5" s="29">
        <v>2000</v>
      </c>
      <c r="I5">
        <v>53002</v>
      </c>
      <c r="K5" s="29">
        <v>2000</v>
      </c>
      <c r="L5">
        <v>269930</v>
      </c>
      <c r="N5" s="29">
        <v>2000</v>
      </c>
      <c r="O5">
        <v>6854</v>
      </c>
      <c r="Q5" t="s">
        <v>202</v>
      </c>
    </row>
    <row r="6" spans="2:19" x14ac:dyDescent="0.35">
      <c r="B6" s="29">
        <v>2001</v>
      </c>
      <c r="C6">
        <v>782342</v>
      </c>
      <c r="E6" s="29">
        <v>2001</v>
      </c>
      <c r="F6">
        <v>6622134</v>
      </c>
      <c r="H6" s="29">
        <v>2001</v>
      </c>
      <c r="I6">
        <v>47067</v>
      </c>
      <c r="K6" s="29">
        <v>2001</v>
      </c>
      <c r="L6">
        <v>291906</v>
      </c>
      <c r="N6" s="29">
        <v>2001</v>
      </c>
      <c r="O6">
        <v>6799</v>
      </c>
      <c r="Q6" t="s">
        <v>203</v>
      </c>
    </row>
    <row r="7" spans="2:19" x14ac:dyDescent="0.35">
      <c r="B7" s="29">
        <v>2002</v>
      </c>
      <c r="C7">
        <v>682469.00000000012</v>
      </c>
      <c r="E7" s="29">
        <v>2002</v>
      </c>
      <c r="F7">
        <v>5801712</v>
      </c>
      <c r="H7" s="29">
        <v>2002</v>
      </c>
      <c r="I7">
        <v>48097</v>
      </c>
      <c r="K7" s="29">
        <v>2002</v>
      </c>
      <c r="L7">
        <v>215920</v>
      </c>
      <c r="N7" s="29">
        <v>2002</v>
      </c>
      <c r="O7">
        <v>6345</v>
      </c>
    </row>
    <row r="8" spans="2:19" x14ac:dyDescent="0.35">
      <c r="B8" s="29">
        <v>2003</v>
      </c>
      <c r="C8">
        <v>659451</v>
      </c>
      <c r="E8" s="29">
        <v>2003</v>
      </c>
      <c r="F8">
        <v>3271556</v>
      </c>
      <c r="H8" s="29">
        <v>2003</v>
      </c>
      <c r="I8">
        <v>6098</v>
      </c>
      <c r="K8" s="29">
        <v>2003</v>
      </c>
      <c r="L8">
        <v>54031</v>
      </c>
      <c r="N8" s="29">
        <v>2003</v>
      </c>
      <c r="O8">
        <v>2378</v>
      </c>
      <c r="Q8" t="s">
        <v>209</v>
      </c>
      <c r="R8">
        <f>AVERAGE(I26:I30)</f>
        <v>25802.2</v>
      </c>
    </row>
    <row r="9" spans="2:19" x14ac:dyDescent="0.35">
      <c r="B9" s="29">
        <v>2004</v>
      </c>
      <c r="C9">
        <v>625293</v>
      </c>
      <c r="E9" s="29">
        <v>2004</v>
      </c>
      <c r="F9">
        <v>3469386</v>
      </c>
      <c r="H9" s="29">
        <v>2004</v>
      </c>
      <c r="I9">
        <v>30774.999999999996</v>
      </c>
      <c r="K9" s="29">
        <v>2004</v>
      </c>
      <c r="L9">
        <v>57735</v>
      </c>
      <c r="N9" s="29">
        <v>2004</v>
      </c>
      <c r="O9">
        <v>5637</v>
      </c>
      <c r="Q9" t="s">
        <v>211</v>
      </c>
      <c r="R9">
        <f>AVERAGE(C14:C24)</f>
        <v>840510.81818181823</v>
      </c>
    </row>
    <row r="10" spans="2:19" x14ac:dyDescent="0.35">
      <c r="B10" s="29">
        <v>2005</v>
      </c>
      <c r="C10">
        <v>698431</v>
      </c>
      <c r="E10" s="29">
        <v>2005</v>
      </c>
      <c r="F10">
        <v>2370166</v>
      </c>
      <c r="H10" s="29">
        <v>2005</v>
      </c>
      <c r="I10">
        <v>28367.999999999996</v>
      </c>
      <c r="K10" s="29">
        <v>2005</v>
      </c>
      <c r="L10">
        <v>75861</v>
      </c>
      <c r="N10" s="29">
        <v>2005</v>
      </c>
      <c r="O10">
        <v>4888</v>
      </c>
      <c r="Q10" t="s">
        <v>210</v>
      </c>
      <c r="R10">
        <f>R9/15</f>
        <v>56034.05454545455</v>
      </c>
    </row>
    <row r="11" spans="2:19" x14ac:dyDescent="0.35">
      <c r="B11" s="29">
        <v>2006</v>
      </c>
      <c r="C11">
        <v>787030</v>
      </c>
      <c r="E11" s="29">
        <v>2006</v>
      </c>
      <c r="F11">
        <v>3473699</v>
      </c>
      <c r="H11" s="29">
        <v>2006</v>
      </c>
      <c r="I11">
        <v>29042</v>
      </c>
      <c r="K11" s="29">
        <v>2006</v>
      </c>
      <c r="L11">
        <v>86495</v>
      </c>
      <c r="N11" s="29">
        <v>2006</v>
      </c>
      <c r="O11">
        <v>4313</v>
      </c>
      <c r="Q11" t="s">
        <v>207</v>
      </c>
      <c r="R11">
        <f>R10*1.5</f>
        <v>84051.081818181818</v>
      </c>
    </row>
    <row r="12" spans="2:19" x14ac:dyDescent="0.35">
      <c r="B12" s="29">
        <v>2007</v>
      </c>
      <c r="C12">
        <v>795331</v>
      </c>
      <c r="E12" s="29">
        <v>2007</v>
      </c>
      <c r="F12">
        <v>3902957</v>
      </c>
      <c r="H12" s="29">
        <v>2007</v>
      </c>
      <c r="I12">
        <v>32376</v>
      </c>
      <c r="K12" s="29">
        <v>2007</v>
      </c>
      <c r="L12">
        <v>63610</v>
      </c>
      <c r="N12" s="29">
        <v>2007</v>
      </c>
      <c r="O12">
        <v>7386</v>
      </c>
    </row>
    <row r="13" spans="2:19" x14ac:dyDescent="0.35">
      <c r="B13" s="29">
        <v>2008</v>
      </c>
      <c r="C13">
        <v>813775</v>
      </c>
      <c r="E13" s="29">
        <v>2008</v>
      </c>
      <c r="F13">
        <v>4727511</v>
      </c>
      <c r="H13" s="29">
        <v>2008</v>
      </c>
      <c r="I13">
        <v>29052</v>
      </c>
      <c r="K13" s="29">
        <v>2008</v>
      </c>
      <c r="L13">
        <v>161415</v>
      </c>
      <c r="N13" s="29">
        <v>2008</v>
      </c>
      <c r="O13">
        <v>6365</v>
      </c>
    </row>
    <row r="14" spans="2:19" x14ac:dyDescent="0.35">
      <c r="B14" s="29">
        <v>2009</v>
      </c>
      <c r="C14">
        <v>646315.00000000012</v>
      </c>
      <c r="E14" s="29">
        <v>2009</v>
      </c>
      <c r="F14">
        <v>4345382</v>
      </c>
      <c r="H14" s="29">
        <v>2009</v>
      </c>
      <c r="I14">
        <v>35119</v>
      </c>
      <c r="K14" s="29">
        <v>2009</v>
      </c>
      <c r="L14">
        <v>157780</v>
      </c>
      <c r="N14" s="29">
        <v>2009</v>
      </c>
      <c r="O14">
        <v>7018</v>
      </c>
    </row>
    <row r="15" spans="2:19" x14ac:dyDescent="0.35">
      <c r="B15" s="29">
        <v>2010</v>
      </c>
      <c r="C15">
        <v>733304</v>
      </c>
      <c r="E15" s="29">
        <v>2010</v>
      </c>
      <c r="F15">
        <v>3362757</v>
      </c>
      <c r="H15" s="29">
        <v>2010</v>
      </c>
      <c r="I15">
        <v>29372</v>
      </c>
      <c r="K15" s="29">
        <v>2010</v>
      </c>
      <c r="L15">
        <v>146294</v>
      </c>
      <c r="N15" s="29">
        <v>2010</v>
      </c>
      <c r="O15">
        <v>4223</v>
      </c>
    </row>
    <row r="16" spans="2:19" x14ac:dyDescent="0.35">
      <c r="B16" s="29">
        <v>2011</v>
      </c>
      <c r="C16">
        <v>704386</v>
      </c>
      <c r="E16" s="29">
        <v>2011</v>
      </c>
      <c r="F16">
        <v>3984574</v>
      </c>
      <c r="H16" s="29">
        <v>2011</v>
      </c>
      <c r="I16">
        <v>30175</v>
      </c>
      <c r="K16" s="29">
        <v>2011</v>
      </c>
      <c r="L16">
        <v>129865</v>
      </c>
      <c r="N16" s="29">
        <v>2011</v>
      </c>
      <c r="O16">
        <v>3551</v>
      </c>
    </row>
    <row r="17" spans="2:15" x14ac:dyDescent="0.35">
      <c r="B17" s="29">
        <v>2012</v>
      </c>
      <c r="C17">
        <v>680065.00000000012</v>
      </c>
      <c r="E17" s="29">
        <v>2012</v>
      </c>
      <c r="F17">
        <v>3946714</v>
      </c>
      <c r="H17" s="29">
        <v>2012</v>
      </c>
      <c r="I17">
        <v>39025.000000000007</v>
      </c>
      <c r="K17" s="29">
        <v>2012</v>
      </c>
      <c r="L17">
        <v>141975</v>
      </c>
      <c r="N17" s="29">
        <v>2012</v>
      </c>
      <c r="O17">
        <v>1972</v>
      </c>
    </row>
    <row r="18" spans="2:15" x14ac:dyDescent="0.35">
      <c r="B18" s="29">
        <v>2013</v>
      </c>
      <c r="C18">
        <v>870516</v>
      </c>
      <c r="E18" s="29">
        <v>2013</v>
      </c>
      <c r="F18">
        <v>3968517</v>
      </c>
      <c r="H18" s="29">
        <v>2013</v>
      </c>
      <c r="I18">
        <v>31034</v>
      </c>
      <c r="K18" s="29">
        <v>2013</v>
      </c>
      <c r="L18">
        <v>89470</v>
      </c>
      <c r="N18" s="29">
        <v>2013</v>
      </c>
      <c r="O18">
        <v>3101</v>
      </c>
    </row>
    <row r="19" spans="2:15" x14ac:dyDescent="0.35">
      <c r="B19" s="29">
        <v>2014</v>
      </c>
      <c r="C19">
        <v>1046122</v>
      </c>
      <c r="E19" s="29">
        <v>2014</v>
      </c>
      <c r="F19">
        <v>4270889</v>
      </c>
      <c r="H19" s="29">
        <v>2014</v>
      </c>
      <c r="I19">
        <v>36422</v>
      </c>
      <c r="K19" s="29">
        <v>2014</v>
      </c>
      <c r="L19">
        <v>193035</v>
      </c>
      <c r="N19" s="29">
        <v>2014</v>
      </c>
      <c r="O19">
        <v>2894</v>
      </c>
    </row>
    <row r="20" spans="2:15" x14ac:dyDescent="0.35">
      <c r="B20" s="29">
        <v>2015</v>
      </c>
      <c r="C20">
        <v>1003383</v>
      </c>
      <c r="E20" s="29">
        <v>2015</v>
      </c>
      <c r="F20">
        <v>4574547</v>
      </c>
      <c r="H20" s="29">
        <v>2015</v>
      </c>
      <c r="I20">
        <v>33951</v>
      </c>
      <c r="K20" s="29">
        <v>2015</v>
      </c>
      <c r="L20">
        <v>193690</v>
      </c>
      <c r="N20" s="29">
        <v>2015</v>
      </c>
      <c r="O20">
        <v>3660</v>
      </c>
    </row>
    <row r="21" spans="2:15" x14ac:dyDescent="0.35">
      <c r="B21" s="29">
        <v>2016</v>
      </c>
      <c r="C21">
        <v>934795.00000000012</v>
      </c>
      <c r="E21" s="29">
        <v>2016</v>
      </c>
      <c r="F21">
        <v>4200212</v>
      </c>
      <c r="H21" s="29">
        <v>2016</v>
      </c>
      <c r="I21">
        <v>31710</v>
      </c>
      <c r="K21" s="29">
        <v>2016</v>
      </c>
      <c r="L21">
        <v>224175</v>
      </c>
      <c r="N21" s="29">
        <v>2016</v>
      </c>
      <c r="O21">
        <v>3916</v>
      </c>
    </row>
    <row r="22" spans="2:15" x14ac:dyDescent="0.35">
      <c r="B22" s="29">
        <v>2017</v>
      </c>
      <c r="C22">
        <v>873623</v>
      </c>
      <c r="E22" s="29">
        <v>2017</v>
      </c>
      <c r="F22">
        <v>4468082</v>
      </c>
      <c r="H22" s="29">
        <v>2017</v>
      </c>
      <c r="I22">
        <v>32719</v>
      </c>
      <c r="K22" s="29">
        <v>2017</v>
      </c>
      <c r="L22">
        <v>197545</v>
      </c>
      <c r="N22" s="29">
        <v>2017</v>
      </c>
      <c r="O22">
        <v>2714</v>
      </c>
    </row>
    <row r="23" spans="2:15" x14ac:dyDescent="0.35">
      <c r="B23" s="29">
        <v>2018</v>
      </c>
      <c r="C23">
        <v>920743</v>
      </c>
      <c r="E23" s="29">
        <v>2018</v>
      </c>
      <c r="F23">
        <v>4854954.9999999991</v>
      </c>
      <c r="H23" s="29">
        <v>2018</v>
      </c>
      <c r="I23">
        <v>30089</v>
      </c>
      <c r="K23" s="29">
        <v>2018</v>
      </c>
      <c r="L23">
        <v>145130</v>
      </c>
      <c r="N23" s="29">
        <v>2018</v>
      </c>
      <c r="O23">
        <v>3416</v>
      </c>
    </row>
    <row r="24" spans="2:15" x14ac:dyDescent="0.35">
      <c r="B24" s="29">
        <v>2019</v>
      </c>
      <c r="C24">
        <v>832367</v>
      </c>
      <c r="E24" s="29">
        <v>2019</v>
      </c>
      <c r="F24">
        <v>4623285</v>
      </c>
      <c r="H24" s="29">
        <v>2019</v>
      </c>
      <c r="I24">
        <v>27019</v>
      </c>
      <c r="K24" s="29">
        <v>2019</v>
      </c>
      <c r="L24">
        <v>378525</v>
      </c>
      <c r="N24" s="29">
        <v>2019</v>
      </c>
      <c r="O24">
        <v>2391</v>
      </c>
    </row>
    <row r="25" spans="2:15" x14ac:dyDescent="0.35">
      <c r="B25" s="29">
        <v>2020</v>
      </c>
      <c r="C25">
        <v>836616</v>
      </c>
      <c r="E25" s="29">
        <v>2020</v>
      </c>
      <c r="F25">
        <v>4770709</v>
      </c>
      <c r="H25" s="29">
        <v>2020</v>
      </c>
      <c r="I25">
        <v>26303</v>
      </c>
      <c r="K25" s="29">
        <v>2020</v>
      </c>
      <c r="L25">
        <v>266651</v>
      </c>
      <c r="N25" s="29">
        <v>2020</v>
      </c>
      <c r="O25">
        <v>2071</v>
      </c>
    </row>
    <row r="26" spans="2:15" x14ac:dyDescent="0.35">
      <c r="B26" s="29">
        <v>2021</v>
      </c>
      <c r="C26">
        <v>948718</v>
      </c>
      <c r="E26" s="29">
        <v>2021</v>
      </c>
      <c r="F26">
        <v>3901331</v>
      </c>
      <c r="H26" s="29">
        <v>2021</v>
      </c>
      <c r="I26">
        <v>21827</v>
      </c>
      <c r="K26" s="29">
        <v>2021</v>
      </c>
      <c r="L26">
        <v>211095</v>
      </c>
      <c r="N26" s="29">
        <v>2021</v>
      </c>
      <c r="O26">
        <v>2224</v>
      </c>
    </row>
    <row r="27" spans="2:15" x14ac:dyDescent="0.35">
      <c r="B27" s="29">
        <v>2022</v>
      </c>
      <c r="C27">
        <v>845313</v>
      </c>
      <c r="E27" s="29">
        <v>2022</v>
      </c>
      <c r="F27">
        <v>4880230</v>
      </c>
      <c r="H27" s="29">
        <v>2022</v>
      </c>
      <c r="I27">
        <v>24044</v>
      </c>
      <c r="K27" s="29">
        <v>2022</v>
      </c>
      <c r="L27">
        <v>190485</v>
      </c>
      <c r="N27" s="29">
        <v>2022</v>
      </c>
      <c r="O27">
        <v>3028</v>
      </c>
    </row>
    <row r="28" spans="2:15" x14ac:dyDescent="0.35">
      <c r="B28" s="29">
        <v>2023</v>
      </c>
      <c r="C28">
        <v>800457</v>
      </c>
      <c r="E28" s="29">
        <v>2023</v>
      </c>
      <c r="F28">
        <v>4552476</v>
      </c>
      <c r="H28" s="29">
        <v>2023</v>
      </c>
      <c r="I28">
        <v>23257</v>
      </c>
      <c r="K28" s="29">
        <v>2023</v>
      </c>
      <c r="L28">
        <v>164420</v>
      </c>
      <c r="N28" s="29">
        <v>2023</v>
      </c>
      <c r="O28">
        <v>1681</v>
      </c>
    </row>
    <row r="29" spans="2:15" x14ac:dyDescent="0.35">
      <c r="B29" s="29">
        <v>2024</v>
      </c>
      <c r="C29">
        <v>947754</v>
      </c>
      <c r="E29" s="29">
        <v>2024</v>
      </c>
      <c r="F29">
        <v>4741770</v>
      </c>
      <c r="H29" s="29">
        <v>2024</v>
      </c>
      <c r="I29">
        <v>28013</v>
      </c>
      <c r="K29" s="29">
        <v>2024</v>
      </c>
      <c r="L29">
        <v>159490</v>
      </c>
      <c r="N29" s="29">
        <v>2024</v>
      </c>
      <c r="O29">
        <v>3097</v>
      </c>
    </row>
    <row r="30" spans="2:15" x14ac:dyDescent="0.35">
      <c r="B30" s="29">
        <v>2025</v>
      </c>
      <c r="C30">
        <v>1157061</v>
      </c>
      <c r="E30" s="29">
        <v>2025</v>
      </c>
      <c r="F30">
        <v>4354959</v>
      </c>
      <c r="H30" s="29">
        <v>2025</v>
      </c>
      <c r="I30">
        <v>31870</v>
      </c>
      <c r="K30" s="29">
        <v>2025</v>
      </c>
      <c r="L30">
        <v>226235</v>
      </c>
      <c r="N30" s="29">
        <v>2025</v>
      </c>
      <c r="O30">
        <v>5745</v>
      </c>
    </row>
    <row r="31" spans="2:15" x14ac:dyDescent="0.35">
      <c r="B31" s="29" t="s">
        <v>186</v>
      </c>
      <c r="C31">
        <v>21364807</v>
      </c>
      <c r="E31" s="29" t="s">
        <v>186</v>
      </c>
      <c r="F31">
        <v>114217479</v>
      </c>
      <c r="H31" s="29" t="s">
        <v>186</v>
      </c>
      <c r="I31">
        <v>815826</v>
      </c>
      <c r="K31" s="29" t="s">
        <v>186</v>
      </c>
      <c r="L31">
        <v>4492763</v>
      </c>
      <c r="N31" s="29" t="s">
        <v>186</v>
      </c>
      <c r="O31">
        <v>107667</v>
      </c>
    </row>
    <row r="33" spans="2:2" x14ac:dyDescent="0.35">
      <c r="B33" t="str" vm="2">
        <f>C2</f>
        <v>(Flere elementer)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1ED1-03CA-452D-91E9-C5908A7BABE9}">
  <dimension ref="B2:O31"/>
  <sheetViews>
    <sheetView workbookViewId="0"/>
  </sheetViews>
  <sheetFormatPr baseColWidth="10" defaultRowHeight="14.5" x14ac:dyDescent="0.35"/>
  <cols>
    <col min="2" max="2" width="13.453125" bestFit="1" customWidth="1"/>
    <col min="3" max="3" width="12.1796875" bestFit="1" customWidth="1"/>
    <col min="4" max="4" width="16.7265625" bestFit="1" customWidth="1"/>
    <col min="5" max="5" width="13.453125" bestFit="1" customWidth="1"/>
    <col min="6" max="6" width="12.1796875" bestFit="1" customWidth="1"/>
    <col min="8" max="8" width="13.453125" bestFit="1" customWidth="1"/>
    <col min="9" max="9" width="13.90625" bestFit="1" customWidth="1"/>
    <col min="11" max="11" width="13.453125" bestFit="1" customWidth="1"/>
    <col min="12" max="12" width="19" bestFit="1" customWidth="1"/>
    <col min="14" max="14" width="13.453125" bestFit="1" customWidth="1"/>
    <col min="15" max="15" width="15.08984375" bestFit="1" customWidth="1"/>
  </cols>
  <sheetData>
    <row r="2" spans="2:15" x14ac:dyDescent="0.35">
      <c r="B2" s="28" t="s">
        <v>4</v>
      </c>
      <c r="C2" t="s" vm="1">
        <v>93</v>
      </c>
      <c r="E2" s="28" t="s">
        <v>4</v>
      </c>
      <c r="F2" t="s" vm="3">
        <v>85</v>
      </c>
      <c r="H2" s="28" t="s">
        <v>4</v>
      </c>
      <c r="I2" t="s" vm="4">
        <v>10</v>
      </c>
      <c r="K2" s="28" t="s">
        <v>4</v>
      </c>
      <c r="L2" t="s" vm="5">
        <v>97</v>
      </c>
      <c r="N2" s="28" t="s">
        <v>4</v>
      </c>
      <c r="O2" t="s" vm="6">
        <v>98</v>
      </c>
    </row>
    <row r="4" spans="2:15" x14ac:dyDescent="0.35">
      <c r="B4" s="28" t="s">
        <v>185</v>
      </c>
      <c r="C4" t="s">
        <v>187</v>
      </c>
      <c r="E4" s="28" t="s">
        <v>185</v>
      </c>
      <c r="F4" t="s">
        <v>187</v>
      </c>
      <c r="H4" s="28" t="s">
        <v>185</v>
      </c>
      <c r="I4" t="s">
        <v>187</v>
      </c>
      <c r="K4" s="28" t="s">
        <v>185</v>
      </c>
      <c r="L4" t="s">
        <v>187</v>
      </c>
      <c r="N4" s="28" t="s">
        <v>185</v>
      </c>
      <c r="O4" t="s">
        <v>187</v>
      </c>
    </row>
    <row r="5" spans="2:15" x14ac:dyDescent="0.35">
      <c r="B5" s="29">
        <v>2000</v>
      </c>
      <c r="C5">
        <v>739147.00000000012</v>
      </c>
      <c r="E5" s="29">
        <v>2000</v>
      </c>
      <c r="F5">
        <v>6776969.0000000009</v>
      </c>
      <c r="H5" s="29">
        <v>2000</v>
      </c>
      <c r="I5">
        <v>53002</v>
      </c>
      <c r="K5" s="29">
        <v>2000</v>
      </c>
      <c r="L5">
        <v>269930</v>
      </c>
      <c r="N5" s="29">
        <v>2000</v>
      </c>
      <c r="O5">
        <v>6854</v>
      </c>
    </row>
    <row r="6" spans="2:15" x14ac:dyDescent="0.35">
      <c r="B6" s="29">
        <v>2001</v>
      </c>
      <c r="C6">
        <v>782342</v>
      </c>
      <c r="E6" s="29">
        <v>2001</v>
      </c>
      <c r="F6">
        <v>6622134</v>
      </c>
      <c r="H6" s="29">
        <v>2001</v>
      </c>
      <c r="I6">
        <v>47067</v>
      </c>
      <c r="K6" s="29">
        <v>2001</v>
      </c>
      <c r="L6">
        <v>291906</v>
      </c>
      <c r="N6" s="29">
        <v>2001</v>
      </c>
      <c r="O6">
        <v>6799</v>
      </c>
    </row>
    <row r="7" spans="2:15" x14ac:dyDescent="0.35">
      <c r="B7" s="29">
        <v>2002</v>
      </c>
      <c r="C7">
        <v>682469.00000000012</v>
      </c>
      <c r="E7" s="29">
        <v>2002</v>
      </c>
      <c r="F7">
        <v>5801712</v>
      </c>
      <c r="H7" s="29">
        <v>2002</v>
      </c>
      <c r="I7">
        <v>48097</v>
      </c>
      <c r="K7" s="29">
        <v>2002</v>
      </c>
      <c r="L7">
        <v>215920</v>
      </c>
      <c r="N7" s="29">
        <v>2002</v>
      </c>
      <c r="O7">
        <v>6345</v>
      </c>
    </row>
    <row r="8" spans="2:15" x14ac:dyDescent="0.35">
      <c r="B8" s="29">
        <v>2003</v>
      </c>
      <c r="C8">
        <v>659451</v>
      </c>
      <c r="E8" s="29">
        <v>2003</v>
      </c>
      <c r="F8">
        <v>3271556</v>
      </c>
      <c r="H8" s="29">
        <v>2003</v>
      </c>
      <c r="I8">
        <v>6098</v>
      </c>
      <c r="K8" s="29">
        <v>2003</v>
      </c>
      <c r="L8">
        <v>54031</v>
      </c>
      <c r="N8" s="29">
        <v>2003</v>
      </c>
      <c r="O8">
        <v>2378</v>
      </c>
    </row>
    <row r="9" spans="2:15" x14ac:dyDescent="0.35">
      <c r="B9" s="29">
        <v>2004</v>
      </c>
      <c r="C9">
        <v>625293</v>
      </c>
      <c r="E9" s="29">
        <v>2004</v>
      </c>
      <c r="F9">
        <v>3469386</v>
      </c>
      <c r="H9" s="29">
        <v>2004</v>
      </c>
      <c r="I9">
        <v>30774.999999999996</v>
      </c>
      <c r="K9" s="29">
        <v>2004</v>
      </c>
      <c r="L9">
        <v>57735</v>
      </c>
      <c r="N9" s="29">
        <v>2004</v>
      </c>
      <c r="O9">
        <v>5637</v>
      </c>
    </row>
    <row r="10" spans="2:15" x14ac:dyDescent="0.35">
      <c r="B10" s="29">
        <v>2005</v>
      </c>
      <c r="C10">
        <v>698431</v>
      </c>
      <c r="E10" s="29">
        <v>2005</v>
      </c>
      <c r="F10">
        <v>2370166</v>
      </c>
      <c r="H10" s="29">
        <v>2005</v>
      </c>
      <c r="I10">
        <v>28367.999999999996</v>
      </c>
      <c r="K10" s="29">
        <v>2005</v>
      </c>
      <c r="L10">
        <v>75861</v>
      </c>
      <c r="N10" s="29">
        <v>2005</v>
      </c>
      <c r="O10">
        <v>4888</v>
      </c>
    </row>
    <row r="11" spans="2:15" x14ac:dyDescent="0.35">
      <c r="B11" s="29">
        <v>2006</v>
      </c>
      <c r="C11">
        <v>787030</v>
      </c>
      <c r="E11" s="29">
        <v>2006</v>
      </c>
      <c r="F11">
        <v>3473699</v>
      </c>
      <c r="H11" s="29">
        <v>2006</v>
      </c>
      <c r="I11">
        <v>29042</v>
      </c>
      <c r="K11" s="29">
        <v>2006</v>
      </c>
      <c r="L11">
        <v>86495</v>
      </c>
      <c r="N11" s="29">
        <v>2006</v>
      </c>
      <c r="O11">
        <v>4313</v>
      </c>
    </row>
    <row r="12" spans="2:15" x14ac:dyDescent="0.35">
      <c r="B12" s="29">
        <v>2007</v>
      </c>
      <c r="C12">
        <v>795331</v>
      </c>
      <c r="E12" s="29">
        <v>2007</v>
      </c>
      <c r="F12">
        <v>3902957</v>
      </c>
      <c r="H12" s="29">
        <v>2007</v>
      </c>
      <c r="I12">
        <v>32376</v>
      </c>
      <c r="K12" s="29">
        <v>2007</v>
      </c>
      <c r="L12">
        <v>63610</v>
      </c>
      <c r="N12" s="29">
        <v>2007</v>
      </c>
      <c r="O12">
        <v>7386</v>
      </c>
    </row>
    <row r="13" spans="2:15" x14ac:dyDescent="0.35">
      <c r="B13" s="29">
        <v>2008</v>
      </c>
      <c r="C13">
        <v>813775</v>
      </c>
      <c r="E13" s="29">
        <v>2008</v>
      </c>
      <c r="F13">
        <v>4727511</v>
      </c>
      <c r="H13" s="29">
        <v>2008</v>
      </c>
      <c r="I13">
        <v>29052</v>
      </c>
      <c r="K13" s="29">
        <v>2008</v>
      </c>
      <c r="L13">
        <v>161415</v>
      </c>
      <c r="N13" s="29">
        <v>2008</v>
      </c>
      <c r="O13">
        <v>6365</v>
      </c>
    </row>
    <row r="14" spans="2:15" x14ac:dyDescent="0.35">
      <c r="B14" s="29">
        <v>2009</v>
      </c>
      <c r="C14">
        <v>646315.00000000012</v>
      </c>
      <c r="E14" s="29">
        <v>2009</v>
      </c>
      <c r="F14">
        <v>4345382</v>
      </c>
      <c r="H14" s="29">
        <v>2009</v>
      </c>
      <c r="I14">
        <v>35119</v>
      </c>
      <c r="K14" s="29">
        <v>2009</v>
      </c>
      <c r="L14">
        <v>157780</v>
      </c>
      <c r="N14" s="29">
        <v>2009</v>
      </c>
      <c r="O14">
        <v>7018</v>
      </c>
    </row>
    <row r="15" spans="2:15" x14ac:dyDescent="0.35">
      <c r="B15" s="29">
        <v>2010</v>
      </c>
      <c r="C15">
        <v>733304</v>
      </c>
      <c r="E15" s="29">
        <v>2010</v>
      </c>
      <c r="F15">
        <v>3362757</v>
      </c>
      <c r="H15" s="29">
        <v>2010</v>
      </c>
      <c r="I15">
        <v>29372</v>
      </c>
      <c r="K15" s="29">
        <v>2010</v>
      </c>
      <c r="L15">
        <v>146294</v>
      </c>
      <c r="N15" s="29">
        <v>2010</v>
      </c>
      <c r="O15">
        <v>4223</v>
      </c>
    </row>
    <row r="16" spans="2:15" x14ac:dyDescent="0.35">
      <c r="B16" s="29">
        <v>2011</v>
      </c>
      <c r="C16">
        <v>704386</v>
      </c>
      <c r="E16" s="29">
        <v>2011</v>
      </c>
      <c r="F16">
        <v>3984574</v>
      </c>
      <c r="H16" s="29">
        <v>2011</v>
      </c>
      <c r="I16">
        <v>30175</v>
      </c>
      <c r="K16" s="29">
        <v>2011</v>
      </c>
      <c r="L16">
        <v>129865</v>
      </c>
      <c r="N16" s="29">
        <v>2011</v>
      </c>
      <c r="O16">
        <v>3551</v>
      </c>
    </row>
    <row r="17" spans="2:15" x14ac:dyDescent="0.35">
      <c r="B17" s="29">
        <v>2012</v>
      </c>
      <c r="C17">
        <v>680065.00000000012</v>
      </c>
      <c r="E17" s="29">
        <v>2012</v>
      </c>
      <c r="F17">
        <v>3946714</v>
      </c>
      <c r="H17" s="29">
        <v>2012</v>
      </c>
      <c r="I17">
        <v>39025.000000000007</v>
      </c>
      <c r="K17" s="29">
        <v>2012</v>
      </c>
      <c r="L17">
        <v>141975</v>
      </c>
      <c r="N17" s="29">
        <v>2012</v>
      </c>
      <c r="O17">
        <v>1972</v>
      </c>
    </row>
    <row r="18" spans="2:15" x14ac:dyDescent="0.35">
      <c r="B18" s="29">
        <v>2013</v>
      </c>
      <c r="C18">
        <v>870516</v>
      </c>
      <c r="E18" s="29">
        <v>2013</v>
      </c>
      <c r="F18">
        <v>3968517</v>
      </c>
      <c r="H18" s="29">
        <v>2013</v>
      </c>
      <c r="I18">
        <v>31034</v>
      </c>
      <c r="K18" s="29">
        <v>2013</v>
      </c>
      <c r="L18">
        <v>89470</v>
      </c>
      <c r="N18" s="29">
        <v>2013</v>
      </c>
      <c r="O18">
        <v>3101</v>
      </c>
    </row>
    <row r="19" spans="2:15" x14ac:dyDescent="0.35">
      <c r="B19" s="29">
        <v>2014</v>
      </c>
      <c r="C19">
        <v>1046122</v>
      </c>
      <c r="E19" s="29">
        <v>2014</v>
      </c>
      <c r="F19">
        <v>4270889</v>
      </c>
      <c r="H19" s="29">
        <v>2014</v>
      </c>
      <c r="I19">
        <v>36422</v>
      </c>
      <c r="K19" s="29">
        <v>2014</v>
      </c>
      <c r="L19">
        <v>193035</v>
      </c>
      <c r="N19" s="29">
        <v>2014</v>
      </c>
      <c r="O19">
        <v>2894</v>
      </c>
    </row>
    <row r="20" spans="2:15" x14ac:dyDescent="0.35">
      <c r="B20" s="29">
        <v>2015</v>
      </c>
      <c r="C20">
        <v>1003383</v>
      </c>
      <c r="E20" s="29">
        <v>2015</v>
      </c>
      <c r="F20">
        <v>4574547</v>
      </c>
      <c r="H20" s="29">
        <v>2015</v>
      </c>
      <c r="I20">
        <v>33951</v>
      </c>
      <c r="K20" s="29">
        <v>2015</v>
      </c>
      <c r="L20">
        <v>193690</v>
      </c>
      <c r="N20" s="29">
        <v>2015</v>
      </c>
      <c r="O20">
        <v>3660</v>
      </c>
    </row>
    <row r="21" spans="2:15" x14ac:dyDescent="0.35">
      <c r="B21" s="29">
        <v>2016</v>
      </c>
      <c r="C21">
        <v>934795.00000000012</v>
      </c>
      <c r="E21" s="29">
        <v>2016</v>
      </c>
      <c r="F21">
        <v>4200212</v>
      </c>
      <c r="H21" s="29">
        <v>2016</v>
      </c>
      <c r="I21">
        <v>31710</v>
      </c>
      <c r="K21" s="29">
        <v>2016</v>
      </c>
      <c r="L21">
        <v>224175</v>
      </c>
      <c r="N21" s="29">
        <v>2016</v>
      </c>
      <c r="O21">
        <v>3916</v>
      </c>
    </row>
    <row r="22" spans="2:15" x14ac:dyDescent="0.35">
      <c r="B22" s="29">
        <v>2017</v>
      </c>
      <c r="C22">
        <v>873623</v>
      </c>
      <c r="E22" s="29">
        <v>2017</v>
      </c>
      <c r="F22">
        <v>4468082</v>
      </c>
      <c r="H22" s="29">
        <v>2017</v>
      </c>
      <c r="I22">
        <v>32719</v>
      </c>
      <c r="K22" s="29">
        <v>2017</v>
      </c>
      <c r="L22">
        <v>197545</v>
      </c>
      <c r="N22" s="29">
        <v>2017</v>
      </c>
      <c r="O22">
        <v>2714</v>
      </c>
    </row>
    <row r="23" spans="2:15" x14ac:dyDescent="0.35">
      <c r="B23" s="29">
        <v>2018</v>
      </c>
      <c r="C23">
        <v>920743</v>
      </c>
      <c r="E23" s="29">
        <v>2018</v>
      </c>
      <c r="F23">
        <v>4854954.9999999991</v>
      </c>
      <c r="H23" s="29">
        <v>2018</v>
      </c>
      <c r="I23">
        <v>30089</v>
      </c>
      <c r="K23" s="29">
        <v>2018</v>
      </c>
      <c r="L23">
        <v>145130</v>
      </c>
      <c r="N23" s="29">
        <v>2018</v>
      </c>
      <c r="O23">
        <v>3416</v>
      </c>
    </row>
    <row r="24" spans="2:15" x14ac:dyDescent="0.35">
      <c r="B24" s="29">
        <v>2019</v>
      </c>
      <c r="C24">
        <v>832367</v>
      </c>
      <c r="E24" s="29">
        <v>2019</v>
      </c>
      <c r="F24">
        <v>4623285</v>
      </c>
      <c r="H24" s="29">
        <v>2019</v>
      </c>
      <c r="I24">
        <v>27019</v>
      </c>
      <c r="K24" s="29">
        <v>2019</v>
      </c>
      <c r="L24">
        <v>378525</v>
      </c>
      <c r="N24" s="29">
        <v>2019</v>
      </c>
      <c r="O24">
        <v>2391</v>
      </c>
    </row>
    <row r="25" spans="2:15" x14ac:dyDescent="0.35">
      <c r="B25" s="29">
        <v>2020</v>
      </c>
      <c r="C25">
        <v>836616</v>
      </c>
      <c r="E25" s="29">
        <v>2020</v>
      </c>
      <c r="F25">
        <v>4770709</v>
      </c>
      <c r="H25" s="29">
        <v>2020</v>
      </c>
      <c r="I25">
        <v>26303</v>
      </c>
      <c r="K25" s="29">
        <v>2020</v>
      </c>
      <c r="L25">
        <v>266651</v>
      </c>
      <c r="N25" s="29">
        <v>2020</v>
      </c>
      <c r="O25">
        <v>2071</v>
      </c>
    </row>
    <row r="26" spans="2:15" x14ac:dyDescent="0.35">
      <c r="B26" s="29">
        <v>2021</v>
      </c>
      <c r="C26">
        <v>948718</v>
      </c>
      <c r="E26" s="29">
        <v>2021</v>
      </c>
      <c r="F26">
        <v>3901331</v>
      </c>
      <c r="H26" s="29">
        <v>2021</v>
      </c>
      <c r="I26">
        <v>21827</v>
      </c>
      <c r="K26" s="29">
        <v>2021</v>
      </c>
      <c r="L26">
        <v>211095</v>
      </c>
      <c r="N26" s="29">
        <v>2021</v>
      </c>
      <c r="O26">
        <v>2224</v>
      </c>
    </row>
    <row r="27" spans="2:15" x14ac:dyDescent="0.35">
      <c r="B27" s="29">
        <v>2022</v>
      </c>
      <c r="C27">
        <v>845313</v>
      </c>
      <c r="E27" s="29">
        <v>2022</v>
      </c>
      <c r="F27">
        <v>4880230</v>
      </c>
      <c r="H27" s="29">
        <v>2022</v>
      </c>
      <c r="I27">
        <v>24044</v>
      </c>
      <c r="K27" s="29">
        <v>2022</v>
      </c>
      <c r="L27">
        <v>190485</v>
      </c>
      <c r="N27" s="29">
        <v>2022</v>
      </c>
      <c r="O27">
        <v>3028</v>
      </c>
    </row>
    <row r="28" spans="2:15" x14ac:dyDescent="0.35">
      <c r="B28" s="29">
        <v>2023</v>
      </c>
      <c r="C28">
        <v>800457</v>
      </c>
      <c r="E28" s="29">
        <v>2023</v>
      </c>
      <c r="F28">
        <v>4552476</v>
      </c>
      <c r="H28" s="29">
        <v>2023</v>
      </c>
      <c r="I28">
        <v>23257</v>
      </c>
      <c r="K28" s="29">
        <v>2023</v>
      </c>
      <c r="L28">
        <v>164420</v>
      </c>
      <c r="N28" s="29">
        <v>2023</v>
      </c>
      <c r="O28">
        <v>1681</v>
      </c>
    </row>
    <row r="29" spans="2:15" x14ac:dyDescent="0.35">
      <c r="B29" s="29">
        <v>2024</v>
      </c>
      <c r="C29">
        <v>947754</v>
      </c>
      <c r="E29" s="29">
        <v>2024</v>
      </c>
      <c r="F29">
        <v>4741770</v>
      </c>
      <c r="H29" s="29">
        <v>2024</v>
      </c>
      <c r="I29">
        <v>28013</v>
      </c>
      <c r="K29" s="29">
        <v>2024</v>
      </c>
      <c r="L29">
        <v>159490</v>
      </c>
      <c r="N29" s="29">
        <v>2024</v>
      </c>
      <c r="O29">
        <v>3097</v>
      </c>
    </row>
    <row r="30" spans="2:15" x14ac:dyDescent="0.35">
      <c r="B30" s="29">
        <v>2025</v>
      </c>
      <c r="C30">
        <v>1157061</v>
      </c>
      <c r="E30" s="29">
        <v>2025</v>
      </c>
      <c r="F30">
        <v>4354959</v>
      </c>
      <c r="H30" s="29">
        <v>2025</v>
      </c>
      <c r="I30">
        <v>31870</v>
      </c>
      <c r="K30" s="29">
        <v>2025</v>
      </c>
      <c r="L30">
        <v>226235</v>
      </c>
      <c r="N30" s="29">
        <v>2025</v>
      </c>
      <c r="O30">
        <v>5745</v>
      </c>
    </row>
    <row r="31" spans="2:15" x14ac:dyDescent="0.35">
      <c r="B31" s="29" t="s">
        <v>186</v>
      </c>
      <c r="C31">
        <v>21364807</v>
      </c>
      <c r="E31" s="29" t="s">
        <v>186</v>
      </c>
      <c r="F31">
        <v>114217479</v>
      </c>
      <c r="H31" s="29" t="s">
        <v>186</v>
      </c>
      <c r="I31">
        <v>815826</v>
      </c>
      <c r="K31" s="29" t="s">
        <v>186</v>
      </c>
      <c r="L31">
        <v>4492763</v>
      </c>
      <c r="N31" s="29" t="s">
        <v>186</v>
      </c>
      <c r="O31">
        <v>107667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7196-9E7C-4F57-BA21-00DDB4A6C854}">
  <dimension ref="B2:O32"/>
  <sheetViews>
    <sheetView workbookViewId="0"/>
  </sheetViews>
  <sheetFormatPr baseColWidth="10" defaultRowHeight="14.5" x14ac:dyDescent="0.35"/>
  <cols>
    <col min="2" max="2" width="13.453125" bestFit="1" customWidth="1"/>
    <col min="3" max="3" width="12.1796875" bestFit="1" customWidth="1"/>
    <col min="5" max="5" width="13.453125" bestFit="1" customWidth="1"/>
    <col min="6" max="6" width="12.1796875" bestFit="1" customWidth="1"/>
    <col min="8" max="8" width="13.453125" bestFit="1" customWidth="1"/>
    <col min="9" max="9" width="13.90625" bestFit="1" customWidth="1"/>
    <col min="11" max="11" width="13.453125" bestFit="1" customWidth="1"/>
    <col min="12" max="12" width="19" bestFit="1" customWidth="1"/>
    <col min="14" max="14" width="13.453125" bestFit="1" customWidth="1"/>
    <col min="15" max="15" width="15.08984375" bestFit="1" customWidth="1"/>
  </cols>
  <sheetData>
    <row r="2" spans="2:15" x14ac:dyDescent="0.35">
      <c r="B2" s="28" t="s">
        <v>4</v>
      </c>
      <c r="C2" t="s" vm="1">
        <v>93</v>
      </c>
      <c r="E2" s="28" t="s">
        <v>4</v>
      </c>
      <c r="F2" t="s" vm="3">
        <v>85</v>
      </c>
      <c r="H2" s="28" t="s">
        <v>4</v>
      </c>
      <c r="I2" t="s" vm="4">
        <v>10</v>
      </c>
      <c r="K2" s="28" t="s">
        <v>4</v>
      </c>
      <c r="L2" t="s" vm="5">
        <v>97</v>
      </c>
      <c r="N2" s="28" t="s">
        <v>4</v>
      </c>
      <c r="O2" t="s" vm="6">
        <v>98</v>
      </c>
    </row>
    <row r="3" spans="2:15" x14ac:dyDescent="0.35">
      <c r="B3" s="28" t="s">
        <v>1</v>
      </c>
      <c r="C3" t="s" vm="7">
        <v>189</v>
      </c>
      <c r="E3" s="28" t="s">
        <v>1</v>
      </c>
      <c r="F3" t="s" vm="7">
        <v>189</v>
      </c>
      <c r="H3" s="28" t="s">
        <v>1</v>
      </c>
      <c r="I3" t="s" vm="7">
        <v>189</v>
      </c>
      <c r="K3" s="28" t="s">
        <v>1</v>
      </c>
      <c r="L3" t="s" vm="7">
        <v>189</v>
      </c>
      <c r="N3" s="28" t="s">
        <v>1</v>
      </c>
      <c r="O3" t="s" vm="7">
        <v>189</v>
      </c>
    </row>
    <row r="5" spans="2:15" x14ac:dyDescent="0.35">
      <c r="B5" s="28" t="s">
        <v>185</v>
      </c>
      <c r="C5" t="s">
        <v>187</v>
      </c>
      <c r="E5" s="28" t="s">
        <v>185</v>
      </c>
      <c r="F5" t="s">
        <v>187</v>
      </c>
      <c r="H5" s="28" t="s">
        <v>185</v>
      </c>
      <c r="I5" t="s">
        <v>187</v>
      </c>
      <c r="K5" s="28" t="s">
        <v>185</v>
      </c>
      <c r="L5" t="s">
        <v>187</v>
      </c>
      <c r="N5" s="28" t="s">
        <v>185</v>
      </c>
      <c r="O5" t="s">
        <v>187</v>
      </c>
    </row>
    <row r="6" spans="2:15" x14ac:dyDescent="0.35">
      <c r="B6" s="29">
        <v>2000</v>
      </c>
      <c r="C6">
        <v>739147.00000000012</v>
      </c>
      <c r="E6" s="29">
        <v>2000</v>
      </c>
      <c r="F6">
        <v>6776969.0000000009</v>
      </c>
      <c r="H6" s="29">
        <v>2000</v>
      </c>
      <c r="I6">
        <v>53002</v>
      </c>
      <c r="K6" s="29">
        <v>2000</v>
      </c>
      <c r="L6">
        <v>269930</v>
      </c>
      <c r="N6" s="29">
        <v>2000</v>
      </c>
      <c r="O6">
        <v>6854</v>
      </c>
    </row>
    <row r="7" spans="2:15" x14ac:dyDescent="0.35">
      <c r="B7" s="29">
        <v>2001</v>
      </c>
      <c r="C7">
        <v>782342</v>
      </c>
      <c r="E7" s="29">
        <v>2001</v>
      </c>
      <c r="F7">
        <v>6622134</v>
      </c>
      <c r="H7" s="29">
        <v>2001</v>
      </c>
      <c r="I7">
        <v>47067</v>
      </c>
      <c r="K7" s="29">
        <v>2001</v>
      </c>
      <c r="L7">
        <v>291906</v>
      </c>
      <c r="N7" s="29">
        <v>2001</v>
      </c>
      <c r="O7">
        <v>6799</v>
      </c>
    </row>
    <row r="8" spans="2:15" x14ac:dyDescent="0.35">
      <c r="B8" s="29">
        <v>2002</v>
      </c>
      <c r="C8">
        <v>682469.00000000012</v>
      </c>
      <c r="E8" s="29">
        <v>2002</v>
      </c>
      <c r="F8">
        <v>5801712</v>
      </c>
      <c r="H8" s="29">
        <v>2002</v>
      </c>
      <c r="I8">
        <v>48097</v>
      </c>
      <c r="K8" s="29">
        <v>2002</v>
      </c>
      <c r="L8">
        <v>215920</v>
      </c>
      <c r="N8" s="29">
        <v>2002</v>
      </c>
      <c r="O8">
        <v>6345</v>
      </c>
    </row>
    <row r="9" spans="2:15" x14ac:dyDescent="0.35">
      <c r="B9" s="29">
        <v>2003</v>
      </c>
      <c r="C9">
        <v>659451</v>
      </c>
      <c r="E9" s="29">
        <v>2003</v>
      </c>
      <c r="F9">
        <v>3271556</v>
      </c>
      <c r="H9" s="29">
        <v>2003</v>
      </c>
      <c r="I9">
        <v>6098</v>
      </c>
      <c r="K9" s="29">
        <v>2003</v>
      </c>
      <c r="L9">
        <v>54031</v>
      </c>
      <c r="N9" s="29">
        <v>2003</v>
      </c>
      <c r="O9">
        <v>2378</v>
      </c>
    </row>
    <row r="10" spans="2:15" x14ac:dyDescent="0.35">
      <c r="B10" s="29">
        <v>2004</v>
      </c>
      <c r="C10">
        <v>625293</v>
      </c>
      <c r="E10" s="29">
        <v>2004</v>
      </c>
      <c r="F10">
        <v>3469386</v>
      </c>
      <c r="H10" s="29">
        <v>2004</v>
      </c>
      <c r="I10">
        <v>30774.999999999996</v>
      </c>
      <c r="K10" s="29">
        <v>2004</v>
      </c>
      <c r="L10">
        <v>57735</v>
      </c>
      <c r="N10" s="29">
        <v>2004</v>
      </c>
      <c r="O10">
        <v>5637</v>
      </c>
    </row>
    <row r="11" spans="2:15" x14ac:dyDescent="0.35">
      <c r="B11" s="29">
        <v>2005</v>
      </c>
      <c r="C11">
        <v>698431</v>
      </c>
      <c r="E11" s="29">
        <v>2005</v>
      </c>
      <c r="F11">
        <v>2370166</v>
      </c>
      <c r="H11" s="29">
        <v>2005</v>
      </c>
      <c r="I11">
        <v>28367.999999999996</v>
      </c>
      <c r="K11" s="29">
        <v>2005</v>
      </c>
      <c r="L11">
        <v>75861</v>
      </c>
      <c r="N11" s="29">
        <v>2005</v>
      </c>
      <c r="O11">
        <v>4888</v>
      </c>
    </row>
    <row r="12" spans="2:15" x14ac:dyDescent="0.35">
      <c r="B12" s="29">
        <v>2006</v>
      </c>
      <c r="C12">
        <v>787030</v>
      </c>
      <c r="E12" s="29">
        <v>2006</v>
      </c>
      <c r="F12">
        <v>3473699</v>
      </c>
      <c r="H12" s="29">
        <v>2006</v>
      </c>
      <c r="I12">
        <v>29042</v>
      </c>
      <c r="K12" s="29">
        <v>2006</v>
      </c>
      <c r="L12">
        <v>86495</v>
      </c>
      <c r="N12" s="29">
        <v>2006</v>
      </c>
      <c r="O12">
        <v>4313</v>
      </c>
    </row>
    <row r="13" spans="2:15" x14ac:dyDescent="0.35">
      <c r="B13" s="29">
        <v>2007</v>
      </c>
      <c r="C13">
        <v>795331</v>
      </c>
      <c r="E13" s="29">
        <v>2007</v>
      </c>
      <c r="F13">
        <v>3902957</v>
      </c>
      <c r="H13" s="29">
        <v>2007</v>
      </c>
      <c r="I13">
        <v>32376</v>
      </c>
      <c r="K13" s="29">
        <v>2007</v>
      </c>
      <c r="L13">
        <v>63610</v>
      </c>
      <c r="N13" s="29">
        <v>2007</v>
      </c>
      <c r="O13">
        <v>7386</v>
      </c>
    </row>
    <row r="14" spans="2:15" x14ac:dyDescent="0.35">
      <c r="B14" s="29">
        <v>2008</v>
      </c>
      <c r="C14">
        <v>813775</v>
      </c>
      <c r="E14" s="29">
        <v>2008</v>
      </c>
      <c r="F14">
        <v>4727511</v>
      </c>
      <c r="H14" s="29">
        <v>2008</v>
      </c>
      <c r="I14">
        <v>29052</v>
      </c>
      <c r="K14" s="29">
        <v>2008</v>
      </c>
      <c r="L14">
        <v>161415</v>
      </c>
      <c r="N14" s="29">
        <v>2008</v>
      </c>
      <c r="O14">
        <v>6365</v>
      </c>
    </row>
    <row r="15" spans="2:15" x14ac:dyDescent="0.35">
      <c r="B15" s="29">
        <v>2009</v>
      </c>
      <c r="C15">
        <v>646315.00000000012</v>
      </c>
      <c r="E15" s="29">
        <v>2009</v>
      </c>
      <c r="F15">
        <v>4345382</v>
      </c>
      <c r="H15" s="29">
        <v>2009</v>
      </c>
      <c r="I15">
        <v>35119</v>
      </c>
      <c r="K15" s="29">
        <v>2009</v>
      </c>
      <c r="L15">
        <v>157780</v>
      </c>
      <c r="N15" s="29">
        <v>2009</v>
      </c>
      <c r="O15">
        <v>7018</v>
      </c>
    </row>
    <row r="16" spans="2:15" x14ac:dyDescent="0.35">
      <c r="B16" s="29">
        <v>2010</v>
      </c>
      <c r="C16">
        <v>733304</v>
      </c>
      <c r="E16" s="29">
        <v>2010</v>
      </c>
      <c r="F16">
        <v>3362757</v>
      </c>
      <c r="H16" s="29">
        <v>2010</v>
      </c>
      <c r="I16">
        <v>29372</v>
      </c>
      <c r="K16" s="29">
        <v>2010</v>
      </c>
      <c r="L16">
        <v>146294</v>
      </c>
      <c r="N16" s="29">
        <v>2010</v>
      </c>
      <c r="O16">
        <v>4223</v>
      </c>
    </row>
    <row r="17" spans="2:15" x14ac:dyDescent="0.35">
      <c r="B17" s="29">
        <v>2011</v>
      </c>
      <c r="C17">
        <v>704386</v>
      </c>
      <c r="E17" s="29">
        <v>2011</v>
      </c>
      <c r="F17">
        <v>3984574</v>
      </c>
      <c r="H17" s="29">
        <v>2011</v>
      </c>
      <c r="I17">
        <v>30175</v>
      </c>
      <c r="K17" s="29">
        <v>2011</v>
      </c>
      <c r="L17">
        <v>129865</v>
      </c>
      <c r="N17" s="29">
        <v>2011</v>
      </c>
      <c r="O17">
        <v>3551</v>
      </c>
    </row>
    <row r="18" spans="2:15" x14ac:dyDescent="0.35">
      <c r="B18" s="29">
        <v>2012</v>
      </c>
      <c r="C18">
        <v>680065.00000000012</v>
      </c>
      <c r="E18" s="29">
        <v>2012</v>
      </c>
      <c r="F18">
        <v>3946714</v>
      </c>
      <c r="H18" s="29">
        <v>2012</v>
      </c>
      <c r="I18">
        <v>39025.000000000007</v>
      </c>
      <c r="K18" s="29">
        <v>2012</v>
      </c>
      <c r="L18">
        <v>141975</v>
      </c>
      <c r="N18" s="29">
        <v>2012</v>
      </c>
      <c r="O18">
        <v>1972</v>
      </c>
    </row>
    <row r="19" spans="2:15" x14ac:dyDescent="0.35">
      <c r="B19" s="29">
        <v>2013</v>
      </c>
      <c r="C19">
        <v>870516</v>
      </c>
      <c r="E19" s="29">
        <v>2013</v>
      </c>
      <c r="F19">
        <v>3968517</v>
      </c>
      <c r="H19" s="29">
        <v>2013</v>
      </c>
      <c r="I19">
        <v>31034</v>
      </c>
      <c r="K19" s="29">
        <v>2013</v>
      </c>
      <c r="L19">
        <v>89470</v>
      </c>
      <c r="N19" s="29">
        <v>2013</v>
      </c>
      <c r="O19">
        <v>3101</v>
      </c>
    </row>
    <row r="20" spans="2:15" x14ac:dyDescent="0.35">
      <c r="B20" s="29">
        <v>2014</v>
      </c>
      <c r="C20">
        <v>1046122</v>
      </c>
      <c r="E20" s="29">
        <v>2014</v>
      </c>
      <c r="F20">
        <v>4270889</v>
      </c>
      <c r="H20" s="29">
        <v>2014</v>
      </c>
      <c r="I20">
        <v>36422</v>
      </c>
      <c r="K20" s="29">
        <v>2014</v>
      </c>
      <c r="L20">
        <v>193035</v>
      </c>
      <c r="N20" s="29">
        <v>2014</v>
      </c>
      <c r="O20">
        <v>2894</v>
      </c>
    </row>
    <row r="21" spans="2:15" x14ac:dyDescent="0.35">
      <c r="B21" s="29">
        <v>2015</v>
      </c>
      <c r="C21">
        <v>1003383</v>
      </c>
      <c r="E21" s="29">
        <v>2015</v>
      </c>
      <c r="F21">
        <v>4574547</v>
      </c>
      <c r="H21" s="29">
        <v>2015</v>
      </c>
      <c r="I21">
        <v>33951</v>
      </c>
      <c r="K21" s="29">
        <v>2015</v>
      </c>
      <c r="L21">
        <v>193690</v>
      </c>
      <c r="N21" s="29">
        <v>2015</v>
      </c>
      <c r="O21">
        <v>3660</v>
      </c>
    </row>
    <row r="22" spans="2:15" x14ac:dyDescent="0.35">
      <c r="B22" s="29">
        <v>2016</v>
      </c>
      <c r="C22">
        <v>934795.00000000012</v>
      </c>
      <c r="E22" s="29">
        <v>2016</v>
      </c>
      <c r="F22">
        <v>4200212</v>
      </c>
      <c r="H22" s="29">
        <v>2016</v>
      </c>
      <c r="I22">
        <v>31710</v>
      </c>
      <c r="K22" s="29">
        <v>2016</v>
      </c>
      <c r="L22">
        <v>224175</v>
      </c>
      <c r="N22" s="29">
        <v>2016</v>
      </c>
      <c r="O22">
        <v>3916</v>
      </c>
    </row>
    <row r="23" spans="2:15" x14ac:dyDescent="0.35">
      <c r="B23" s="29">
        <v>2017</v>
      </c>
      <c r="C23">
        <v>873623</v>
      </c>
      <c r="E23" s="29">
        <v>2017</v>
      </c>
      <c r="F23">
        <v>4468082</v>
      </c>
      <c r="H23" s="29">
        <v>2017</v>
      </c>
      <c r="I23">
        <v>32719</v>
      </c>
      <c r="K23" s="29">
        <v>2017</v>
      </c>
      <c r="L23">
        <v>197545</v>
      </c>
      <c r="N23" s="29">
        <v>2017</v>
      </c>
      <c r="O23">
        <v>2714</v>
      </c>
    </row>
    <row r="24" spans="2:15" x14ac:dyDescent="0.35">
      <c r="B24" s="29">
        <v>2018</v>
      </c>
      <c r="C24">
        <v>920743</v>
      </c>
      <c r="E24" s="29">
        <v>2018</v>
      </c>
      <c r="F24">
        <v>4854954.9999999991</v>
      </c>
      <c r="H24" s="29">
        <v>2018</v>
      </c>
      <c r="I24">
        <v>30089</v>
      </c>
      <c r="K24" s="29">
        <v>2018</v>
      </c>
      <c r="L24">
        <v>145130</v>
      </c>
      <c r="N24" s="29">
        <v>2018</v>
      </c>
      <c r="O24">
        <v>3416</v>
      </c>
    </row>
    <row r="25" spans="2:15" x14ac:dyDescent="0.35">
      <c r="B25" s="29">
        <v>2019</v>
      </c>
      <c r="C25">
        <v>832367</v>
      </c>
      <c r="E25" s="29">
        <v>2019</v>
      </c>
      <c r="F25">
        <v>4623285</v>
      </c>
      <c r="H25" s="29">
        <v>2019</v>
      </c>
      <c r="I25">
        <v>27019</v>
      </c>
      <c r="K25" s="29">
        <v>2019</v>
      </c>
      <c r="L25">
        <v>378525</v>
      </c>
      <c r="N25" s="29">
        <v>2019</v>
      </c>
      <c r="O25">
        <v>2391</v>
      </c>
    </row>
    <row r="26" spans="2:15" x14ac:dyDescent="0.35">
      <c r="B26" s="29">
        <v>2020</v>
      </c>
      <c r="C26">
        <v>836616</v>
      </c>
      <c r="E26" s="29">
        <v>2020</v>
      </c>
      <c r="F26">
        <v>4770709</v>
      </c>
      <c r="H26" s="29">
        <v>2020</v>
      </c>
      <c r="I26">
        <v>26303</v>
      </c>
      <c r="K26" s="29">
        <v>2020</v>
      </c>
      <c r="L26">
        <v>266651</v>
      </c>
      <c r="N26" s="29">
        <v>2020</v>
      </c>
      <c r="O26">
        <v>2071</v>
      </c>
    </row>
    <row r="27" spans="2:15" x14ac:dyDescent="0.35">
      <c r="B27" s="29">
        <v>2021</v>
      </c>
      <c r="C27">
        <v>948718</v>
      </c>
      <c r="E27" s="29">
        <v>2021</v>
      </c>
      <c r="F27">
        <v>3901331</v>
      </c>
      <c r="H27" s="29">
        <v>2021</v>
      </c>
      <c r="I27">
        <v>21827</v>
      </c>
      <c r="K27" s="29">
        <v>2021</v>
      </c>
      <c r="L27">
        <v>211095</v>
      </c>
      <c r="N27" s="29">
        <v>2021</v>
      </c>
      <c r="O27">
        <v>2224</v>
      </c>
    </row>
    <row r="28" spans="2:15" x14ac:dyDescent="0.35">
      <c r="B28" s="29">
        <v>2022</v>
      </c>
      <c r="C28">
        <v>845313</v>
      </c>
      <c r="E28" s="29">
        <v>2022</v>
      </c>
      <c r="F28">
        <v>4880230</v>
      </c>
      <c r="H28" s="29">
        <v>2022</v>
      </c>
      <c r="I28">
        <v>24044</v>
      </c>
      <c r="K28" s="29">
        <v>2022</v>
      </c>
      <c r="L28">
        <v>190485</v>
      </c>
      <c r="N28" s="29">
        <v>2022</v>
      </c>
      <c r="O28">
        <v>3028</v>
      </c>
    </row>
    <row r="29" spans="2:15" x14ac:dyDescent="0.35">
      <c r="B29" s="29">
        <v>2023</v>
      </c>
      <c r="C29">
        <v>800457</v>
      </c>
      <c r="E29" s="29">
        <v>2023</v>
      </c>
      <c r="F29">
        <v>4552476</v>
      </c>
      <c r="H29" s="29">
        <v>2023</v>
      </c>
      <c r="I29">
        <v>23257</v>
      </c>
      <c r="K29" s="29">
        <v>2023</v>
      </c>
      <c r="L29">
        <v>164420</v>
      </c>
      <c r="N29" s="29">
        <v>2023</v>
      </c>
      <c r="O29">
        <v>1681</v>
      </c>
    </row>
    <row r="30" spans="2:15" x14ac:dyDescent="0.35">
      <c r="B30" s="29">
        <v>2024</v>
      </c>
      <c r="C30">
        <v>947754</v>
      </c>
      <c r="E30" s="29">
        <v>2024</v>
      </c>
      <c r="F30">
        <v>4741770</v>
      </c>
      <c r="H30" s="29">
        <v>2024</v>
      </c>
      <c r="I30">
        <v>28013</v>
      </c>
      <c r="K30" s="29">
        <v>2024</v>
      </c>
      <c r="L30">
        <v>159490</v>
      </c>
      <c r="N30" s="29">
        <v>2024</v>
      </c>
      <c r="O30">
        <v>3097</v>
      </c>
    </row>
    <row r="31" spans="2:15" x14ac:dyDescent="0.35">
      <c r="B31" s="29">
        <v>2025</v>
      </c>
      <c r="C31">
        <v>1157061</v>
      </c>
      <c r="E31" s="29">
        <v>2025</v>
      </c>
      <c r="F31">
        <v>4354959</v>
      </c>
      <c r="H31" s="29">
        <v>2025</v>
      </c>
      <c r="I31">
        <v>31870</v>
      </c>
      <c r="K31" s="29">
        <v>2025</v>
      </c>
      <c r="L31">
        <v>226235</v>
      </c>
      <c r="N31" s="29">
        <v>2025</v>
      </c>
      <c r="O31">
        <v>5745</v>
      </c>
    </row>
    <row r="32" spans="2:15" x14ac:dyDescent="0.35">
      <c r="B32" s="29" t="s">
        <v>186</v>
      </c>
      <c r="C32">
        <v>21364807</v>
      </c>
      <c r="E32" s="29" t="s">
        <v>186</v>
      </c>
      <c r="F32">
        <v>114217479</v>
      </c>
      <c r="H32" s="29" t="s">
        <v>186</v>
      </c>
      <c r="I32">
        <v>815826</v>
      </c>
      <c r="K32" s="29" t="s">
        <v>186</v>
      </c>
      <c r="L32">
        <v>4492763</v>
      </c>
      <c r="N32" s="29" t="s">
        <v>186</v>
      </c>
      <c r="O32">
        <v>107667</v>
      </c>
    </row>
  </sheetData>
  <pageMargins left="0.7" right="0.7" top="0.75" bottom="0.75" header="0.3" footer="0.3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0611A-FD3E-4E89-A1B4-96E3BAA2D976}">
  <dimension ref="L24:O43"/>
  <sheetViews>
    <sheetView tabSelected="1" topLeftCell="A16" zoomScale="63" workbookViewId="0">
      <selection activeCell="O44" sqref="O44"/>
    </sheetView>
  </sheetViews>
  <sheetFormatPr baseColWidth="10" defaultRowHeight="14.5" x14ac:dyDescent="0.35"/>
  <cols>
    <col min="3" max="3" width="14.54296875" bestFit="1" customWidth="1"/>
    <col min="4" max="4" width="16.7265625" bestFit="1" customWidth="1"/>
    <col min="5" max="5" width="13.26953125" bestFit="1" customWidth="1"/>
    <col min="12" max="12" width="15.54296875" customWidth="1"/>
    <col min="13" max="13" width="21.453125" customWidth="1"/>
    <col min="14" max="14" width="16.81640625" customWidth="1"/>
  </cols>
  <sheetData>
    <row r="24" spans="12:15" x14ac:dyDescent="0.35">
      <c r="L24" s="44" t="s">
        <v>192</v>
      </c>
      <c r="M24" s="45" t="e">
        <f>VLOOKUP(PivotKommune!B33,Kommuneinfo!A1:F39, 4,FALSE)</f>
        <v>#N/A</v>
      </c>
      <c r="N24" s="46"/>
    </row>
    <row r="25" spans="12:15" x14ac:dyDescent="0.35">
      <c r="L25" s="43" t="s">
        <v>103</v>
      </c>
      <c r="M25" s="30" t="e">
        <f>VLOOKUP(PivotKommune!B33,Kommuneinfo!A1:F39, 5,FALSE)</f>
        <v>#N/A</v>
      </c>
      <c r="N25" s="47"/>
    </row>
    <row r="26" spans="12:15" x14ac:dyDescent="0.35">
      <c r="L26" s="50" t="s">
        <v>104</v>
      </c>
      <c r="M26" s="48" t="e">
        <f>VLOOKUP(PivotKommune!B33,Kommuneinfo!A1:F39, 6,FALSE)</f>
        <v>#N/A</v>
      </c>
      <c r="N26" s="49"/>
    </row>
    <row r="28" spans="12:15" x14ac:dyDescent="0.35">
      <c r="L28" s="32" t="s">
        <v>194</v>
      </c>
      <c r="M28" s="48"/>
      <c r="N28" s="48"/>
    </row>
    <row r="29" spans="12:15" x14ac:dyDescent="0.35">
      <c r="L29" s="51">
        <f>PivotKommune!S3</f>
        <v>4.7732112613296058</v>
      </c>
    </row>
    <row r="31" spans="12:15" x14ac:dyDescent="0.35">
      <c r="L31" s="52" t="s">
        <v>204</v>
      </c>
      <c r="M31" s="52"/>
      <c r="N31" s="52"/>
      <c r="O31" s="52"/>
    </row>
    <row r="32" spans="12:15" x14ac:dyDescent="0.35">
      <c r="L32" s="53" t="s">
        <v>205</v>
      </c>
      <c r="M32" s="53"/>
      <c r="N32" s="54">
        <f>PivotKommune!R8</f>
        <v>25802.2</v>
      </c>
      <c r="O32" s="55" t="s">
        <v>206</v>
      </c>
    </row>
    <row r="33" spans="12:15" x14ac:dyDescent="0.35">
      <c r="L33" s="53" t="s">
        <v>207</v>
      </c>
      <c r="M33" s="53"/>
      <c r="N33" s="54">
        <f>PivotKommune!R11</f>
        <v>84051.081818181818</v>
      </c>
      <c r="O33" s="55" t="s">
        <v>206</v>
      </c>
    </row>
    <row r="34" spans="12:15" x14ac:dyDescent="0.35">
      <c r="L34" t="s">
        <v>208</v>
      </c>
      <c r="N34" s="35">
        <f>N32-N33</f>
        <v>-58248.881818181821</v>
      </c>
    </row>
    <row r="37" spans="12:15" ht="15" thickBot="1" x14ac:dyDescent="0.4">
      <c r="L37" s="57" t="s">
        <v>222</v>
      </c>
      <c r="M37" s="57"/>
      <c r="N37" s="57" t="s">
        <v>223</v>
      </c>
      <c r="O37" s="58"/>
    </row>
    <row r="38" spans="12:15" x14ac:dyDescent="0.35">
      <c r="L38" s="59" t="s">
        <v>217</v>
      </c>
      <c r="M38" s="58"/>
      <c r="N38" s="60"/>
      <c r="O38" s="58"/>
    </row>
    <row r="39" spans="12:15" x14ac:dyDescent="0.35">
      <c r="L39" s="59" t="s">
        <v>218</v>
      </c>
      <c r="M39" s="58"/>
      <c r="N39" s="60"/>
      <c r="O39" s="58"/>
    </row>
    <row r="40" spans="12:15" x14ac:dyDescent="0.35">
      <c r="L40" s="59" t="s">
        <v>219</v>
      </c>
      <c r="M40" s="58"/>
      <c r="N40" s="60"/>
      <c r="O40" s="58"/>
    </row>
    <row r="41" spans="12:15" x14ac:dyDescent="0.35">
      <c r="L41" s="59" t="s">
        <v>220</v>
      </c>
      <c r="M41" s="58"/>
      <c r="N41" s="60"/>
      <c r="O41" s="58"/>
    </row>
    <row r="42" spans="12:15" ht="15" thickBot="1" x14ac:dyDescent="0.4">
      <c r="L42" s="61" t="s">
        <v>224</v>
      </c>
      <c r="M42" s="62"/>
      <c r="N42" s="63"/>
      <c r="O42" s="58"/>
    </row>
    <row r="43" spans="12:15" x14ac:dyDescent="0.35">
      <c r="L43" s="59" t="s">
        <v>225</v>
      </c>
      <c r="M43" s="58"/>
      <c r="N43" s="60"/>
      <c r="O43" s="58"/>
    </row>
  </sheetData>
  <conditionalFormatting sqref="N34">
    <cfRule type="cellIs" dxfId="0" priority="1" operator="lessThan">
      <formula>0</formula>
    </cfRule>
  </conditionalFormatting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AD0D-ABC1-4184-A582-1E2B3F4620DC}">
  <dimension ref="A1"/>
  <sheetViews>
    <sheetView zoomScale="41" workbookViewId="0">
      <selection activeCell="L45" sqref="L45"/>
    </sheetView>
  </sheetViews>
  <sheetFormatPr baseColWidth="10" defaultRowHeight="14.5" x14ac:dyDescent="0.3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C119-AAF1-4FD1-ACC6-1B0A6F32B30F}">
  <dimension ref="A1"/>
  <sheetViews>
    <sheetView zoomScale="39" zoomScaleNormal="115" workbookViewId="0">
      <selection activeCell="Q21" sqref="Q21"/>
    </sheetView>
  </sheetViews>
  <sheetFormatPr baseColWidth="10" defaultRowHeight="14.5" x14ac:dyDescent="0.3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AC36-C0AD-434D-8D96-E2EADCBA5E9F}">
  <dimension ref="B1:S39"/>
  <sheetViews>
    <sheetView zoomScale="40" zoomScaleNormal="100" workbookViewId="0">
      <selection activeCell="Z20" sqref="Z20"/>
    </sheetView>
  </sheetViews>
  <sheetFormatPr baseColWidth="10" defaultRowHeight="14.5" x14ac:dyDescent="0.35"/>
  <cols>
    <col min="1" max="1" width="11.453125" customWidth="1"/>
    <col min="2" max="2" width="14.54296875" hidden="1" customWidth="1"/>
    <col min="3" max="3" width="18.7265625" hidden="1" customWidth="1"/>
    <col min="4" max="4" width="12.453125" hidden="1" customWidth="1"/>
    <col min="5" max="5" width="16.26953125" hidden="1" customWidth="1"/>
    <col min="6" max="6" width="14.453125" hidden="1" customWidth="1"/>
    <col min="7" max="7" width="10.7265625" hidden="1" customWidth="1"/>
    <col min="8" max="8" width="19.1796875" hidden="1" customWidth="1"/>
    <col min="9" max="9" width="13.1796875" hidden="1" customWidth="1"/>
    <col min="10" max="10" width="10" hidden="1" customWidth="1"/>
    <col min="19" max="19" width="13.81640625" customWidth="1"/>
  </cols>
  <sheetData>
    <row r="1" spans="2:19" x14ac:dyDescent="0.35">
      <c r="B1" s="28" t="s">
        <v>3</v>
      </c>
      <c r="C1" t="s" vm="2">
        <v>188</v>
      </c>
    </row>
    <row r="3" spans="2:19" x14ac:dyDescent="0.35">
      <c r="B3" s="28" t="s">
        <v>187</v>
      </c>
      <c r="C3" s="28" t="s">
        <v>190</v>
      </c>
    </row>
    <row r="4" spans="2:19" x14ac:dyDescent="0.35">
      <c r="B4" s="28" t="s">
        <v>185</v>
      </c>
      <c r="C4" t="s">
        <v>93</v>
      </c>
      <c r="D4" t="s">
        <v>92</v>
      </c>
      <c r="E4" t="s">
        <v>90</v>
      </c>
      <c r="F4" t="s">
        <v>98</v>
      </c>
      <c r="G4" t="s">
        <v>85</v>
      </c>
      <c r="H4" t="s">
        <v>97</v>
      </c>
      <c r="I4" t="s">
        <v>10</v>
      </c>
      <c r="J4" t="s">
        <v>186</v>
      </c>
    </row>
    <row r="5" spans="2:19" x14ac:dyDescent="0.35">
      <c r="B5" s="29">
        <v>2000</v>
      </c>
      <c r="C5">
        <v>739147.00000000012</v>
      </c>
      <c r="D5">
        <v>39123</v>
      </c>
      <c r="E5">
        <v>24311</v>
      </c>
      <c r="F5">
        <v>6854</v>
      </c>
      <c r="G5">
        <v>6776969.0000000009</v>
      </c>
      <c r="H5">
        <v>269930</v>
      </c>
      <c r="I5">
        <v>53002</v>
      </c>
      <c r="J5">
        <v>7909336.0000000009</v>
      </c>
    </row>
    <row r="6" spans="2:19" x14ac:dyDescent="0.35">
      <c r="B6" s="29">
        <v>2001</v>
      </c>
      <c r="C6">
        <v>782342</v>
      </c>
      <c r="D6">
        <v>34021</v>
      </c>
      <c r="E6">
        <v>20203</v>
      </c>
      <c r="F6">
        <v>6799</v>
      </c>
      <c r="G6">
        <v>6622134</v>
      </c>
      <c r="H6">
        <v>291906</v>
      </c>
      <c r="I6">
        <v>47067</v>
      </c>
      <c r="J6">
        <v>7804472</v>
      </c>
    </row>
    <row r="7" spans="2:19" x14ac:dyDescent="0.35">
      <c r="B7" s="29">
        <v>2002</v>
      </c>
      <c r="C7">
        <v>682469.00000000012</v>
      </c>
      <c r="D7">
        <v>57267</v>
      </c>
      <c r="E7">
        <v>59477</v>
      </c>
      <c r="F7">
        <v>6345</v>
      </c>
      <c r="G7">
        <v>5801712</v>
      </c>
      <c r="H7">
        <v>215920</v>
      </c>
      <c r="I7">
        <v>48097</v>
      </c>
      <c r="J7">
        <v>6871287</v>
      </c>
    </row>
    <row r="8" spans="2:19" x14ac:dyDescent="0.35">
      <c r="B8" s="29">
        <v>2003</v>
      </c>
      <c r="C8">
        <v>659451</v>
      </c>
      <c r="D8">
        <v>42714</v>
      </c>
      <c r="E8">
        <v>28887</v>
      </c>
      <c r="F8">
        <v>2378</v>
      </c>
      <c r="G8">
        <v>3271556</v>
      </c>
      <c r="H8">
        <v>54031</v>
      </c>
      <c r="I8">
        <v>6098</v>
      </c>
      <c r="J8">
        <v>4065115</v>
      </c>
    </row>
    <row r="9" spans="2:19" x14ac:dyDescent="0.35">
      <c r="B9" s="29">
        <v>2004</v>
      </c>
      <c r="C9">
        <v>625293</v>
      </c>
      <c r="D9">
        <v>19885</v>
      </c>
      <c r="E9">
        <v>18730</v>
      </c>
      <c r="F9">
        <v>5637</v>
      </c>
      <c r="G9">
        <v>3469386</v>
      </c>
      <c r="H9">
        <v>57735</v>
      </c>
      <c r="I9">
        <v>30774.999999999996</v>
      </c>
      <c r="J9">
        <v>4227441</v>
      </c>
    </row>
    <row r="10" spans="2:19" x14ac:dyDescent="0.35">
      <c r="B10" s="29">
        <v>2005</v>
      </c>
      <c r="C10">
        <v>698431</v>
      </c>
      <c r="D10">
        <v>18053</v>
      </c>
      <c r="E10">
        <v>26087</v>
      </c>
      <c r="F10">
        <v>4888</v>
      </c>
      <c r="G10">
        <v>2370166</v>
      </c>
      <c r="H10">
        <v>75861</v>
      </c>
      <c r="I10">
        <v>28367.999999999996</v>
      </c>
      <c r="J10">
        <v>3221853.9999999995</v>
      </c>
    </row>
    <row r="11" spans="2:19" x14ac:dyDescent="0.35">
      <c r="B11" s="29">
        <v>2006</v>
      </c>
      <c r="C11">
        <v>787030</v>
      </c>
      <c r="D11">
        <v>17403.000000000004</v>
      </c>
      <c r="E11">
        <v>13316</v>
      </c>
      <c r="F11">
        <v>4313</v>
      </c>
      <c r="G11">
        <v>3473699</v>
      </c>
      <c r="H11">
        <v>86495</v>
      </c>
      <c r="I11">
        <v>29042</v>
      </c>
      <c r="J11">
        <v>4411298</v>
      </c>
    </row>
    <row r="12" spans="2:19" x14ac:dyDescent="0.35">
      <c r="B12" s="29">
        <v>2007</v>
      </c>
      <c r="C12">
        <v>795331</v>
      </c>
      <c r="D12">
        <v>16772</v>
      </c>
      <c r="E12">
        <v>20187</v>
      </c>
      <c r="F12">
        <v>7386</v>
      </c>
      <c r="G12">
        <v>3902957</v>
      </c>
      <c r="H12">
        <v>63610</v>
      </c>
      <c r="I12">
        <v>32376</v>
      </c>
      <c r="J12">
        <v>4838619</v>
      </c>
    </row>
    <row r="13" spans="2:19" x14ac:dyDescent="0.35">
      <c r="B13" s="29">
        <v>2008</v>
      </c>
      <c r="C13">
        <v>813775</v>
      </c>
      <c r="D13">
        <v>13590</v>
      </c>
      <c r="E13">
        <v>13050</v>
      </c>
      <c r="F13">
        <v>6365</v>
      </c>
      <c r="G13">
        <v>4727511</v>
      </c>
      <c r="H13">
        <v>161415</v>
      </c>
      <c r="I13">
        <v>29052</v>
      </c>
      <c r="J13">
        <v>5764758</v>
      </c>
      <c r="L13" s="32" t="s">
        <v>0</v>
      </c>
      <c r="M13" s="32" t="s">
        <v>93</v>
      </c>
      <c r="N13" s="32" t="s">
        <v>92</v>
      </c>
      <c r="O13" s="32" t="s">
        <v>90</v>
      </c>
      <c r="P13" s="32" t="s">
        <v>191</v>
      </c>
      <c r="Q13" s="32" t="s">
        <v>85</v>
      </c>
      <c r="R13" s="32" t="s">
        <v>97</v>
      </c>
      <c r="S13" s="32" t="s">
        <v>10</v>
      </c>
    </row>
    <row r="14" spans="2:19" x14ac:dyDescent="0.35">
      <c r="B14" s="29">
        <v>2009</v>
      </c>
      <c r="C14">
        <v>646315.00000000012</v>
      </c>
      <c r="D14">
        <v>11710</v>
      </c>
      <c r="E14">
        <v>25640</v>
      </c>
      <c r="F14">
        <v>7018</v>
      </c>
      <c r="G14">
        <v>4345382</v>
      </c>
      <c r="H14">
        <v>157780</v>
      </c>
      <c r="I14">
        <v>35119</v>
      </c>
      <c r="J14">
        <v>5228964</v>
      </c>
      <c r="L14" s="31">
        <f t="shared" ref="L14:L39" si="0">B5</f>
        <v>2000</v>
      </c>
      <c r="M14" s="30">
        <f t="shared" ref="M14:M39" si="1">C5</f>
        <v>739147.00000000012</v>
      </c>
      <c r="N14" s="30">
        <f t="shared" ref="N14:N39" si="2">D5</f>
        <v>39123</v>
      </c>
      <c r="O14" s="30">
        <f t="shared" ref="O14:O39" si="3">E5</f>
        <v>24311</v>
      </c>
      <c r="P14" s="30">
        <f t="shared" ref="P14:P39" si="4">F5</f>
        <v>6854</v>
      </c>
      <c r="Q14" s="30">
        <f t="shared" ref="Q14:Q39" si="5">G5</f>
        <v>6776969.0000000009</v>
      </c>
      <c r="R14" s="30">
        <f t="shared" ref="R14:R39" si="6">H5</f>
        <v>269930</v>
      </c>
      <c r="S14" s="30">
        <f t="shared" ref="S14:S39" si="7">I5</f>
        <v>53002</v>
      </c>
    </row>
    <row r="15" spans="2:19" x14ac:dyDescent="0.35">
      <c r="B15" s="29">
        <v>2010</v>
      </c>
      <c r="C15">
        <v>733304</v>
      </c>
      <c r="D15">
        <v>20889</v>
      </c>
      <c r="E15">
        <v>10400</v>
      </c>
      <c r="F15">
        <v>4223</v>
      </c>
      <c r="G15">
        <v>3362757</v>
      </c>
      <c r="H15">
        <v>146294</v>
      </c>
      <c r="I15">
        <v>29372</v>
      </c>
      <c r="J15">
        <v>4307238.9999999991</v>
      </c>
      <c r="L15" s="31">
        <f t="shared" si="0"/>
        <v>2001</v>
      </c>
      <c r="M15" s="30">
        <f t="shared" si="1"/>
        <v>782342</v>
      </c>
      <c r="N15" s="30">
        <f t="shared" si="2"/>
        <v>34021</v>
      </c>
      <c r="O15" s="30">
        <f t="shared" si="3"/>
        <v>20203</v>
      </c>
      <c r="P15" s="30">
        <f t="shared" si="4"/>
        <v>6799</v>
      </c>
      <c r="Q15" s="30">
        <f t="shared" si="5"/>
        <v>6622134</v>
      </c>
      <c r="R15" s="30">
        <f t="shared" si="6"/>
        <v>291906</v>
      </c>
      <c r="S15" s="30">
        <f t="shared" si="7"/>
        <v>47067</v>
      </c>
    </row>
    <row r="16" spans="2:19" x14ac:dyDescent="0.35">
      <c r="B16" s="29">
        <v>2011</v>
      </c>
      <c r="C16">
        <v>704386</v>
      </c>
      <c r="D16">
        <v>27636</v>
      </c>
      <c r="E16">
        <v>7650</v>
      </c>
      <c r="F16">
        <v>3551</v>
      </c>
      <c r="G16">
        <v>3984574</v>
      </c>
      <c r="H16">
        <v>129865</v>
      </c>
      <c r="I16">
        <v>30175</v>
      </c>
      <c r="J16">
        <v>4887837.0000000009</v>
      </c>
      <c r="L16" s="31">
        <f t="shared" si="0"/>
        <v>2002</v>
      </c>
      <c r="M16" s="30">
        <f t="shared" si="1"/>
        <v>682469.00000000012</v>
      </c>
      <c r="N16" s="30">
        <f t="shared" si="2"/>
        <v>57267</v>
      </c>
      <c r="O16" s="30">
        <f t="shared" si="3"/>
        <v>59477</v>
      </c>
      <c r="P16" s="30">
        <f t="shared" si="4"/>
        <v>6345</v>
      </c>
      <c r="Q16" s="30">
        <f t="shared" si="5"/>
        <v>5801712</v>
      </c>
      <c r="R16" s="30">
        <f t="shared" si="6"/>
        <v>215920</v>
      </c>
      <c r="S16" s="30">
        <f t="shared" si="7"/>
        <v>48097</v>
      </c>
    </row>
    <row r="17" spans="2:19" x14ac:dyDescent="0.35">
      <c r="B17" s="29">
        <v>2012</v>
      </c>
      <c r="C17">
        <v>680065.00000000012</v>
      </c>
      <c r="D17">
        <v>12120</v>
      </c>
      <c r="E17">
        <v>5475</v>
      </c>
      <c r="F17">
        <v>1972</v>
      </c>
      <c r="G17">
        <v>3946714</v>
      </c>
      <c r="H17">
        <v>141975</v>
      </c>
      <c r="I17">
        <v>39025.000000000007</v>
      </c>
      <c r="J17">
        <v>4827346</v>
      </c>
      <c r="L17" s="31">
        <f t="shared" si="0"/>
        <v>2003</v>
      </c>
      <c r="M17" s="30">
        <f t="shared" si="1"/>
        <v>659451</v>
      </c>
      <c r="N17" s="30">
        <f t="shared" si="2"/>
        <v>42714</v>
      </c>
      <c r="O17" s="30">
        <f t="shared" si="3"/>
        <v>28887</v>
      </c>
      <c r="P17" s="30">
        <f t="shared" si="4"/>
        <v>2378</v>
      </c>
      <c r="Q17" s="30">
        <f t="shared" si="5"/>
        <v>3271556</v>
      </c>
      <c r="R17" s="30">
        <f t="shared" si="6"/>
        <v>54031</v>
      </c>
      <c r="S17" s="30">
        <f t="shared" si="7"/>
        <v>6098</v>
      </c>
    </row>
    <row r="18" spans="2:19" x14ac:dyDescent="0.35">
      <c r="B18" s="29">
        <v>2013</v>
      </c>
      <c r="C18">
        <v>870516</v>
      </c>
      <c r="D18">
        <v>22914</v>
      </c>
      <c r="E18">
        <v>5350</v>
      </c>
      <c r="F18">
        <v>3101</v>
      </c>
      <c r="G18">
        <v>3968517</v>
      </c>
      <c r="H18">
        <v>89470</v>
      </c>
      <c r="I18">
        <v>31034</v>
      </c>
      <c r="J18">
        <v>4990902</v>
      </c>
      <c r="L18" s="31">
        <f t="shared" si="0"/>
        <v>2004</v>
      </c>
      <c r="M18" s="30">
        <f t="shared" si="1"/>
        <v>625293</v>
      </c>
      <c r="N18" s="30">
        <f t="shared" si="2"/>
        <v>19885</v>
      </c>
      <c r="O18" s="30">
        <f t="shared" si="3"/>
        <v>18730</v>
      </c>
      <c r="P18" s="30">
        <f t="shared" si="4"/>
        <v>5637</v>
      </c>
      <c r="Q18" s="30">
        <f t="shared" si="5"/>
        <v>3469386</v>
      </c>
      <c r="R18" s="30">
        <f t="shared" si="6"/>
        <v>57735</v>
      </c>
      <c r="S18" s="30">
        <f t="shared" si="7"/>
        <v>30774.999999999996</v>
      </c>
    </row>
    <row r="19" spans="2:19" x14ac:dyDescent="0.35">
      <c r="B19" s="29">
        <v>2014</v>
      </c>
      <c r="C19">
        <v>1046122</v>
      </c>
      <c r="D19">
        <v>20371</v>
      </c>
      <c r="E19">
        <v>5850</v>
      </c>
      <c r="F19">
        <v>2894</v>
      </c>
      <c r="G19">
        <v>4270889</v>
      </c>
      <c r="H19">
        <v>193035</v>
      </c>
      <c r="I19">
        <v>36422</v>
      </c>
      <c r="J19">
        <v>5575582.9999999991</v>
      </c>
      <c r="L19" s="31">
        <f t="shared" si="0"/>
        <v>2005</v>
      </c>
      <c r="M19" s="30">
        <f t="shared" si="1"/>
        <v>698431</v>
      </c>
      <c r="N19" s="30">
        <f t="shared" si="2"/>
        <v>18053</v>
      </c>
      <c r="O19" s="30">
        <f t="shared" si="3"/>
        <v>26087</v>
      </c>
      <c r="P19" s="30">
        <f t="shared" si="4"/>
        <v>4888</v>
      </c>
      <c r="Q19" s="30">
        <f t="shared" si="5"/>
        <v>2370166</v>
      </c>
      <c r="R19" s="30">
        <f t="shared" si="6"/>
        <v>75861</v>
      </c>
      <c r="S19" s="30">
        <f t="shared" si="7"/>
        <v>28367.999999999996</v>
      </c>
    </row>
    <row r="20" spans="2:19" x14ac:dyDescent="0.35">
      <c r="B20" s="29">
        <v>2015</v>
      </c>
      <c r="C20">
        <v>1003383</v>
      </c>
      <c r="D20">
        <v>25101</v>
      </c>
      <c r="E20">
        <v>4500</v>
      </c>
      <c r="F20">
        <v>3660</v>
      </c>
      <c r="G20">
        <v>4574547</v>
      </c>
      <c r="H20">
        <v>193690</v>
      </c>
      <c r="I20">
        <v>33951</v>
      </c>
      <c r="J20">
        <v>5838831.9999999991</v>
      </c>
      <c r="L20" s="31">
        <f t="shared" si="0"/>
        <v>2006</v>
      </c>
      <c r="M20" s="30">
        <f t="shared" si="1"/>
        <v>787030</v>
      </c>
      <c r="N20" s="30">
        <f t="shared" si="2"/>
        <v>17403.000000000004</v>
      </c>
      <c r="O20" s="30">
        <f t="shared" si="3"/>
        <v>13316</v>
      </c>
      <c r="P20" s="30">
        <f t="shared" si="4"/>
        <v>4313</v>
      </c>
      <c r="Q20" s="30">
        <f t="shared" si="5"/>
        <v>3473699</v>
      </c>
      <c r="R20" s="30">
        <f t="shared" si="6"/>
        <v>86495</v>
      </c>
      <c r="S20" s="30">
        <f t="shared" si="7"/>
        <v>29042</v>
      </c>
    </row>
    <row r="21" spans="2:19" x14ac:dyDescent="0.35">
      <c r="B21" s="29">
        <v>2016</v>
      </c>
      <c r="C21">
        <v>934795.00000000012</v>
      </c>
      <c r="D21">
        <v>33467</v>
      </c>
      <c r="E21">
        <v>9510</v>
      </c>
      <c r="F21">
        <v>3916</v>
      </c>
      <c r="G21">
        <v>4200212</v>
      </c>
      <c r="H21">
        <v>224175</v>
      </c>
      <c r="I21">
        <v>31710</v>
      </c>
      <c r="J21">
        <v>5437785.0000000009</v>
      </c>
      <c r="L21" s="31">
        <f t="shared" si="0"/>
        <v>2007</v>
      </c>
      <c r="M21" s="30">
        <f t="shared" si="1"/>
        <v>795331</v>
      </c>
      <c r="N21" s="30">
        <f t="shared" si="2"/>
        <v>16772</v>
      </c>
      <c r="O21" s="30">
        <f t="shared" si="3"/>
        <v>20187</v>
      </c>
      <c r="P21" s="30">
        <f t="shared" si="4"/>
        <v>7386</v>
      </c>
      <c r="Q21" s="30">
        <f t="shared" si="5"/>
        <v>3902957</v>
      </c>
      <c r="R21" s="30">
        <f t="shared" si="6"/>
        <v>63610</v>
      </c>
      <c r="S21" s="30">
        <f t="shared" si="7"/>
        <v>32376</v>
      </c>
    </row>
    <row r="22" spans="2:19" x14ac:dyDescent="0.35">
      <c r="B22" s="29">
        <v>2017</v>
      </c>
      <c r="C22">
        <v>873623</v>
      </c>
      <c r="D22">
        <v>46517</v>
      </c>
      <c r="E22">
        <v>5919</v>
      </c>
      <c r="F22">
        <v>2714</v>
      </c>
      <c r="G22">
        <v>4468082</v>
      </c>
      <c r="H22">
        <v>197545</v>
      </c>
      <c r="I22">
        <v>32719</v>
      </c>
      <c r="J22">
        <v>5627119</v>
      </c>
      <c r="L22" s="31">
        <f t="shared" si="0"/>
        <v>2008</v>
      </c>
      <c r="M22" s="30">
        <f t="shared" si="1"/>
        <v>813775</v>
      </c>
      <c r="N22" s="30">
        <f t="shared" si="2"/>
        <v>13590</v>
      </c>
      <c r="O22" s="30">
        <f t="shared" si="3"/>
        <v>13050</v>
      </c>
      <c r="P22" s="30">
        <f t="shared" si="4"/>
        <v>6365</v>
      </c>
      <c r="Q22" s="30">
        <f t="shared" si="5"/>
        <v>4727511</v>
      </c>
      <c r="R22" s="30">
        <f t="shared" si="6"/>
        <v>161415</v>
      </c>
      <c r="S22" s="30">
        <f t="shared" si="7"/>
        <v>29052</v>
      </c>
    </row>
    <row r="23" spans="2:19" x14ac:dyDescent="0.35">
      <c r="B23" s="29">
        <v>2018</v>
      </c>
      <c r="C23">
        <v>920743</v>
      </c>
      <c r="D23">
        <v>59969</v>
      </c>
      <c r="E23">
        <v>5105</v>
      </c>
      <c r="F23">
        <v>3416</v>
      </c>
      <c r="G23">
        <v>4854954.9999999991</v>
      </c>
      <c r="H23">
        <v>145130</v>
      </c>
      <c r="I23">
        <v>30089</v>
      </c>
      <c r="J23">
        <v>6019406.9999999991</v>
      </c>
      <c r="L23" s="31">
        <f t="shared" si="0"/>
        <v>2009</v>
      </c>
      <c r="M23" s="30">
        <f t="shared" si="1"/>
        <v>646315.00000000012</v>
      </c>
      <c r="N23" s="30">
        <f t="shared" si="2"/>
        <v>11710</v>
      </c>
      <c r="O23" s="30">
        <f t="shared" si="3"/>
        <v>25640</v>
      </c>
      <c r="P23" s="30">
        <f t="shared" si="4"/>
        <v>7018</v>
      </c>
      <c r="Q23" s="30">
        <f t="shared" si="5"/>
        <v>4345382</v>
      </c>
      <c r="R23" s="30">
        <f t="shared" si="6"/>
        <v>157780</v>
      </c>
      <c r="S23" s="30">
        <f t="shared" si="7"/>
        <v>35119</v>
      </c>
    </row>
    <row r="24" spans="2:19" x14ac:dyDescent="0.35">
      <c r="B24" s="29">
        <v>2019</v>
      </c>
      <c r="C24">
        <v>832367</v>
      </c>
      <c r="D24">
        <v>54825</v>
      </c>
      <c r="F24">
        <v>2391</v>
      </c>
      <c r="G24">
        <v>4623285</v>
      </c>
      <c r="H24">
        <v>378525</v>
      </c>
      <c r="I24">
        <v>27019</v>
      </c>
      <c r="J24">
        <v>5918412</v>
      </c>
      <c r="L24" s="31">
        <f t="shared" si="0"/>
        <v>2010</v>
      </c>
      <c r="M24" s="30">
        <f t="shared" si="1"/>
        <v>733304</v>
      </c>
      <c r="N24" s="30">
        <f t="shared" si="2"/>
        <v>20889</v>
      </c>
      <c r="O24" s="30">
        <f t="shared" si="3"/>
        <v>10400</v>
      </c>
      <c r="P24" s="30">
        <f t="shared" si="4"/>
        <v>4223</v>
      </c>
      <c r="Q24" s="30">
        <f t="shared" si="5"/>
        <v>3362757</v>
      </c>
      <c r="R24" s="30">
        <f t="shared" si="6"/>
        <v>146294</v>
      </c>
      <c r="S24" s="30">
        <f t="shared" si="7"/>
        <v>29372</v>
      </c>
    </row>
    <row r="25" spans="2:19" x14ac:dyDescent="0.35">
      <c r="B25" s="29">
        <v>2020</v>
      </c>
      <c r="C25">
        <v>836616</v>
      </c>
      <c r="D25">
        <v>38741</v>
      </c>
      <c r="E25">
        <v>3080</v>
      </c>
      <c r="F25">
        <v>2071</v>
      </c>
      <c r="G25">
        <v>4770709</v>
      </c>
      <c r="H25">
        <v>266651</v>
      </c>
      <c r="I25">
        <v>26303</v>
      </c>
      <c r="J25">
        <v>5944171</v>
      </c>
      <c r="L25" s="31">
        <f t="shared" si="0"/>
        <v>2011</v>
      </c>
      <c r="M25" s="30">
        <f t="shared" si="1"/>
        <v>704386</v>
      </c>
      <c r="N25" s="30">
        <f t="shared" si="2"/>
        <v>27636</v>
      </c>
      <c r="O25" s="30">
        <f t="shared" si="3"/>
        <v>7650</v>
      </c>
      <c r="P25" s="30">
        <f t="shared" si="4"/>
        <v>3551</v>
      </c>
      <c r="Q25" s="30">
        <f t="shared" si="5"/>
        <v>3984574</v>
      </c>
      <c r="R25" s="30">
        <f t="shared" si="6"/>
        <v>129865</v>
      </c>
      <c r="S25" s="30">
        <f t="shared" si="7"/>
        <v>30175</v>
      </c>
    </row>
    <row r="26" spans="2:19" x14ac:dyDescent="0.35">
      <c r="B26" s="29">
        <v>2021</v>
      </c>
      <c r="C26">
        <v>948718</v>
      </c>
      <c r="D26">
        <v>27037</v>
      </c>
      <c r="E26">
        <v>1720</v>
      </c>
      <c r="F26">
        <v>2224</v>
      </c>
      <c r="G26">
        <v>3901331</v>
      </c>
      <c r="H26">
        <v>211095</v>
      </c>
      <c r="I26">
        <v>21827</v>
      </c>
      <c r="J26">
        <v>5113952</v>
      </c>
      <c r="L26" s="31">
        <f t="shared" si="0"/>
        <v>2012</v>
      </c>
      <c r="M26" s="30">
        <f t="shared" si="1"/>
        <v>680065.00000000012</v>
      </c>
      <c r="N26" s="30">
        <f t="shared" si="2"/>
        <v>12120</v>
      </c>
      <c r="O26" s="30">
        <f t="shared" si="3"/>
        <v>5475</v>
      </c>
      <c r="P26" s="30">
        <f t="shared" si="4"/>
        <v>1972</v>
      </c>
      <c r="Q26" s="30">
        <f t="shared" si="5"/>
        <v>3946714</v>
      </c>
      <c r="R26" s="30">
        <f t="shared" si="6"/>
        <v>141975</v>
      </c>
      <c r="S26" s="30">
        <f t="shared" si="7"/>
        <v>39025.000000000007</v>
      </c>
    </row>
    <row r="27" spans="2:19" x14ac:dyDescent="0.35">
      <c r="B27" s="29">
        <v>2022</v>
      </c>
      <c r="C27">
        <v>845313</v>
      </c>
      <c r="D27">
        <v>33955</v>
      </c>
      <c r="E27">
        <v>6367</v>
      </c>
      <c r="F27">
        <v>3028</v>
      </c>
      <c r="G27">
        <v>4880230</v>
      </c>
      <c r="H27">
        <v>190485</v>
      </c>
      <c r="I27">
        <v>24044</v>
      </c>
      <c r="J27">
        <v>5983422</v>
      </c>
      <c r="L27" s="31">
        <f t="shared" si="0"/>
        <v>2013</v>
      </c>
      <c r="M27" s="30">
        <f t="shared" si="1"/>
        <v>870516</v>
      </c>
      <c r="N27" s="30">
        <f t="shared" si="2"/>
        <v>22914</v>
      </c>
      <c r="O27" s="30">
        <f t="shared" si="3"/>
        <v>5350</v>
      </c>
      <c r="P27" s="30">
        <f t="shared" si="4"/>
        <v>3101</v>
      </c>
      <c r="Q27" s="30">
        <f t="shared" si="5"/>
        <v>3968517</v>
      </c>
      <c r="R27" s="30">
        <f t="shared" si="6"/>
        <v>89470</v>
      </c>
      <c r="S27" s="30">
        <f t="shared" si="7"/>
        <v>31034</v>
      </c>
    </row>
    <row r="28" spans="2:19" x14ac:dyDescent="0.35">
      <c r="B28" s="29">
        <v>2023</v>
      </c>
      <c r="C28">
        <v>800457</v>
      </c>
      <c r="D28">
        <v>32884</v>
      </c>
      <c r="E28">
        <v>0</v>
      </c>
      <c r="F28">
        <v>1681</v>
      </c>
      <c r="G28">
        <v>4552476</v>
      </c>
      <c r="H28">
        <v>164420</v>
      </c>
      <c r="I28">
        <v>23257</v>
      </c>
      <c r="J28">
        <v>5575175</v>
      </c>
      <c r="L28" s="31">
        <f t="shared" si="0"/>
        <v>2014</v>
      </c>
      <c r="M28" s="30">
        <f t="shared" si="1"/>
        <v>1046122</v>
      </c>
      <c r="N28" s="30">
        <f t="shared" si="2"/>
        <v>20371</v>
      </c>
      <c r="O28" s="30">
        <f t="shared" si="3"/>
        <v>5850</v>
      </c>
      <c r="P28" s="30">
        <f t="shared" si="4"/>
        <v>2894</v>
      </c>
      <c r="Q28" s="30">
        <f t="shared" si="5"/>
        <v>4270889</v>
      </c>
      <c r="R28" s="30">
        <f t="shared" si="6"/>
        <v>193035</v>
      </c>
      <c r="S28" s="30">
        <f t="shared" si="7"/>
        <v>36422</v>
      </c>
    </row>
    <row r="29" spans="2:19" x14ac:dyDescent="0.35">
      <c r="B29" s="29">
        <v>2024</v>
      </c>
      <c r="C29">
        <v>947754</v>
      </c>
      <c r="D29">
        <v>30967</v>
      </c>
      <c r="E29">
        <v>4721</v>
      </c>
      <c r="F29">
        <v>3097</v>
      </c>
      <c r="G29">
        <v>4741770</v>
      </c>
      <c r="H29">
        <v>159490</v>
      </c>
      <c r="I29">
        <v>28013</v>
      </c>
      <c r="J29">
        <v>5915812</v>
      </c>
      <c r="L29" s="31">
        <f t="shared" si="0"/>
        <v>2015</v>
      </c>
      <c r="M29" s="30">
        <f t="shared" si="1"/>
        <v>1003383</v>
      </c>
      <c r="N29" s="30">
        <f t="shared" si="2"/>
        <v>25101</v>
      </c>
      <c r="O29" s="30">
        <f t="shared" si="3"/>
        <v>4500</v>
      </c>
      <c r="P29" s="30">
        <f t="shared" si="4"/>
        <v>3660</v>
      </c>
      <c r="Q29" s="30">
        <f t="shared" si="5"/>
        <v>4574547</v>
      </c>
      <c r="R29" s="30">
        <f t="shared" si="6"/>
        <v>193690</v>
      </c>
      <c r="S29" s="30">
        <f t="shared" si="7"/>
        <v>33951</v>
      </c>
    </row>
    <row r="30" spans="2:19" x14ac:dyDescent="0.35">
      <c r="B30" s="29">
        <v>2025</v>
      </c>
      <c r="C30">
        <v>1157061</v>
      </c>
      <c r="D30">
        <v>27271</v>
      </c>
      <c r="E30">
        <v>655</v>
      </c>
      <c r="F30">
        <v>5745</v>
      </c>
      <c r="G30">
        <v>4354959</v>
      </c>
      <c r="H30">
        <v>226235</v>
      </c>
      <c r="I30">
        <v>31870</v>
      </c>
      <c r="J30">
        <v>5803796</v>
      </c>
      <c r="L30" s="31">
        <f t="shared" si="0"/>
        <v>2016</v>
      </c>
      <c r="M30" s="30">
        <f t="shared" si="1"/>
        <v>934795.00000000012</v>
      </c>
      <c r="N30" s="30">
        <f t="shared" si="2"/>
        <v>33467</v>
      </c>
      <c r="O30" s="30">
        <f t="shared" si="3"/>
        <v>9510</v>
      </c>
      <c r="P30" s="30">
        <f t="shared" si="4"/>
        <v>3916</v>
      </c>
      <c r="Q30" s="30">
        <f t="shared" si="5"/>
        <v>4200212</v>
      </c>
      <c r="R30" s="30">
        <f t="shared" si="6"/>
        <v>224175</v>
      </c>
      <c r="S30" s="30">
        <f t="shared" si="7"/>
        <v>31710</v>
      </c>
    </row>
    <row r="31" spans="2:19" x14ac:dyDescent="0.35">
      <c r="B31" s="29" t="s">
        <v>186</v>
      </c>
      <c r="C31">
        <v>21364806.999999993</v>
      </c>
      <c r="D31">
        <v>785202</v>
      </c>
      <c r="E31">
        <v>326190</v>
      </c>
      <c r="F31">
        <v>107667.00000000003</v>
      </c>
      <c r="G31">
        <v>114217479</v>
      </c>
      <c r="H31">
        <v>4492763</v>
      </c>
      <c r="I31">
        <v>815826</v>
      </c>
      <c r="J31">
        <v>142109934</v>
      </c>
      <c r="L31" s="31">
        <f t="shared" si="0"/>
        <v>2017</v>
      </c>
      <c r="M31" s="30">
        <f t="shared" si="1"/>
        <v>873623</v>
      </c>
      <c r="N31" s="30">
        <f t="shared" si="2"/>
        <v>46517</v>
      </c>
      <c r="O31" s="30">
        <f t="shared" si="3"/>
        <v>5919</v>
      </c>
      <c r="P31" s="30">
        <f t="shared" si="4"/>
        <v>2714</v>
      </c>
      <c r="Q31" s="30">
        <f t="shared" si="5"/>
        <v>4468082</v>
      </c>
      <c r="R31" s="30">
        <f t="shared" si="6"/>
        <v>197545</v>
      </c>
      <c r="S31" s="30">
        <f t="shared" si="7"/>
        <v>32719</v>
      </c>
    </row>
    <row r="32" spans="2:19" x14ac:dyDescent="0.35">
      <c r="L32" s="31">
        <f t="shared" si="0"/>
        <v>2018</v>
      </c>
      <c r="M32" s="30">
        <f t="shared" si="1"/>
        <v>920743</v>
      </c>
      <c r="N32" s="30">
        <f t="shared" si="2"/>
        <v>59969</v>
      </c>
      <c r="O32" s="30">
        <f t="shared" si="3"/>
        <v>5105</v>
      </c>
      <c r="P32" s="30">
        <f t="shared" si="4"/>
        <v>3416</v>
      </c>
      <c r="Q32" s="30">
        <f t="shared" si="5"/>
        <v>4854954.9999999991</v>
      </c>
      <c r="R32" s="30">
        <f t="shared" si="6"/>
        <v>145130</v>
      </c>
      <c r="S32" s="30">
        <f t="shared" si="7"/>
        <v>30089</v>
      </c>
    </row>
    <row r="33" spans="12:19" x14ac:dyDescent="0.35">
      <c r="L33" s="31">
        <f t="shared" si="0"/>
        <v>2019</v>
      </c>
      <c r="M33" s="30">
        <f t="shared" si="1"/>
        <v>832367</v>
      </c>
      <c r="N33" s="30">
        <f t="shared" si="2"/>
        <v>54825</v>
      </c>
      <c r="O33" s="30">
        <f t="shared" si="3"/>
        <v>0</v>
      </c>
      <c r="P33" s="30">
        <f t="shared" si="4"/>
        <v>2391</v>
      </c>
      <c r="Q33" s="30">
        <f t="shared" si="5"/>
        <v>4623285</v>
      </c>
      <c r="R33" s="30">
        <f t="shared" si="6"/>
        <v>378525</v>
      </c>
      <c r="S33" s="30">
        <f t="shared" si="7"/>
        <v>27019</v>
      </c>
    </row>
    <row r="34" spans="12:19" x14ac:dyDescent="0.35">
      <c r="L34" s="31">
        <f t="shared" si="0"/>
        <v>2020</v>
      </c>
      <c r="M34" s="30">
        <f t="shared" si="1"/>
        <v>836616</v>
      </c>
      <c r="N34" s="30">
        <f t="shared" si="2"/>
        <v>38741</v>
      </c>
      <c r="O34" s="30">
        <f t="shared" si="3"/>
        <v>3080</v>
      </c>
      <c r="P34" s="30">
        <f t="shared" si="4"/>
        <v>2071</v>
      </c>
      <c r="Q34" s="30">
        <f t="shared" si="5"/>
        <v>4770709</v>
      </c>
      <c r="R34" s="30">
        <f t="shared" si="6"/>
        <v>266651</v>
      </c>
      <c r="S34" s="30">
        <f t="shared" si="7"/>
        <v>26303</v>
      </c>
    </row>
    <row r="35" spans="12:19" x14ac:dyDescent="0.35">
      <c r="L35" s="31">
        <f t="shared" si="0"/>
        <v>2021</v>
      </c>
      <c r="M35" s="30">
        <f t="shared" si="1"/>
        <v>948718</v>
      </c>
      <c r="N35" s="30">
        <f t="shared" si="2"/>
        <v>27037</v>
      </c>
      <c r="O35" s="30">
        <f t="shared" si="3"/>
        <v>1720</v>
      </c>
      <c r="P35" s="30">
        <f t="shared" si="4"/>
        <v>2224</v>
      </c>
      <c r="Q35" s="30">
        <f t="shared" si="5"/>
        <v>3901331</v>
      </c>
      <c r="R35" s="30">
        <f t="shared" si="6"/>
        <v>211095</v>
      </c>
      <c r="S35" s="30">
        <f t="shared" si="7"/>
        <v>21827</v>
      </c>
    </row>
    <row r="36" spans="12:19" x14ac:dyDescent="0.35">
      <c r="L36" s="31">
        <f t="shared" si="0"/>
        <v>2022</v>
      </c>
      <c r="M36" s="30">
        <f t="shared" si="1"/>
        <v>845313</v>
      </c>
      <c r="N36" s="30">
        <f t="shared" si="2"/>
        <v>33955</v>
      </c>
      <c r="O36" s="30">
        <f t="shared" si="3"/>
        <v>6367</v>
      </c>
      <c r="P36" s="30">
        <f t="shared" si="4"/>
        <v>3028</v>
      </c>
      <c r="Q36" s="30">
        <f t="shared" si="5"/>
        <v>4880230</v>
      </c>
      <c r="R36" s="30">
        <f t="shared" si="6"/>
        <v>190485</v>
      </c>
      <c r="S36" s="30">
        <f t="shared" si="7"/>
        <v>24044</v>
      </c>
    </row>
    <row r="37" spans="12:19" x14ac:dyDescent="0.35">
      <c r="L37" s="31">
        <f t="shared" si="0"/>
        <v>2023</v>
      </c>
      <c r="M37" s="30">
        <f t="shared" si="1"/>
        <v>800457</v>
      </c>
      <c r="N37" s="30">
        <f t="shared" si="2"/>
        <v>32884</v>
      </c>
      <c r="O37" s="30">
        <f t="shared" si="3"/>
        <v>0</v>
      </c>
      <c r="P37" s="30">
        <f t="shared" si="4"/>
        <v>1681</v>
      </c>
      <c r="Q37" s="30">
        <f t="shared" si="5"/>
        <v>4552476</v>
      </c>
      <c r="R37" s="30">
        <f t="shared" si="6"/>
        <v>164420</v>
      </c>
      <c r="S37" s="30">
        <f t="shared" si="7"/>
        <v>23257</v>
      </c>
    </row>
    <row r="38" spans="12:19" x14ac:dyDescent="0.35">
      <c r="L38" s="31">
        <f t="shared" si="0"/>
        <v>2024</v>
      </c>
      <c r="M38" s="30">
        <f t="shared" si="1"/>
        <v>947754</v>
      </c>
      <c r="N38" s="30">
        <f t="shared" si="2"/>
        <v>30967</v>
      </c>
      <c r="O38" s="30">
        <f t="shared" si="3"/>
        <v>4721</v>
      </c>
      <c r="P38" s="30">
        <f t="shared" si="4"/>
        <v>3097</v>
      </c>
      <c r="Q38" s="30">
        <f t="shared" si="5"/>
        <v>4741770</v>
      </c>
      <c r="R38" s="30">
        <f t="shared" si="6"/>
        <v>159490</v>
      </c>
      <c r="S38" s="30">
        <f t="shared" si="7"/>
        <v>28013</v>
      </c>
    </row>
    <row r="39" spans="12:19" x14ac:dyDescent="0.35">
      <c r="L39" s="31">
        <f t="shared" si="0"/>
        <v>2025</v>
      </c>
      <c r="M39" s="30">
        <f t="shared" si="1"/>
        <v>1157061</v>
      </c>
      <c r="N39" s="30">
        <f t="shared" si="2"/>
        <v>27271</v>
      </c>
      <c r="O39" s="30">
        <f t="shared" si="3"/>
        <v>655</v>
      </c>
      <c r="P39" s="30">
        <f t="shared" si="4"/>
        <v>5745</v>
      </c>
      <c r="Q39" s="30">
        <f t="shared" si="5"/>
        <v>4354959</v>
      </c>
      <c r="R39" s="30">
        <f t="shared" si="6"/>
        <v>226235</v>
      </c>
      <c r="S39" s="30">
        <f t="shared" si="7"/>
        <v>31870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CDBA1-9D0A-4FAF-8CD8-C292D12D8033}">
  <dimension ref="A3:O102"/>
  <sheetViews>
    <sheetView topLeftCell="H25" zoomScale="61" workbookViewId="0">
      <selection activeCell="J2" sqref="J2"/>
    </sheetView>
  </sheetViews>
  <sheetFormatPr baseColWidth="10" defaultRowHeight="14.5" x14ac:dyDescent="0.35"/>
  <cols>
    <col min="1" max="7" width="0" hidden="1" customWidth="1"/>
    <col min="9" max="9" width="17.90625" bestFit="1" customWidth="1"/>
    <col min="11" max="11" width="12.90625" bestFit="1" customWidth="1"/>
    <col min="14" max="14" width="14.1796875" bestFit="1" customWidth="1"/>
    <col min="15" max="15" width="16.7265625" bestFit="1" customWidth="1"/>
  </cols>
  <sheetData>
    <row r="3" spans="1:15" x14ac:dyDescent="0.35">
      <c r="I3" s="64"/>
      <c r="J3" s="65" t="str">
        <f t="shared" ref="J3:M18" si="0">B17</f>
        <v>Barskog</v>
      </c>
      <c r="K3" s="65" t="str">
        <f t="shared" si="0"/>
        <v>Blandingsskog</v>
      </c>
      <c r="L3" s="65" t="str">
        <f t="shared" si="0"/>
        <v>Lauvskog</v>
      </c>
      <c r="M3" s="65" t="str">
        <f t="shared" si="0"/>
        <v>Skog på myr</v>
      </c>
      <c r="N3" s="65" t="s">
        <v>215</v>
      </c>
      <c r="O3" s="66" t="s">
        <v>216</v>
      </c>
    </row>
    <row r="4" spans="1:15" x14ac:dyDescent="0.35">
      <c r="I4" s="1" t="str">
        <f t="shared" ref="I4:M41" si="1">A18</f>
        <v>5001 Trondheim</v>
      </c>
      <c r="J4" s="67">
        <f t="shared" si="0"/>
        <v>217424</v>
      </c>
      <c r="K4" s="67">
        <f t="shared" si="0"/>
        <v>8755</v>
      </c>
      <c r="L4" s="67">
        <f t="shared" si="0"/>
        <v>15528</v>
      </c>
      <c r="M4" s="67">
        <f t="shared" si="0"/>
        <v>1846</v>
      </c>
      <c r="N4" s="67">
        <f t="shared" ref="N4:N41" si="2">F64</f>
        <v>9811</v>
      </c>
      <c r="O4" s="35">
        <f t="shared" ref="O4:O42" si="3">J4+K4+L4+M4-N4</f>
        <v>233742</v>
      </c>
    </row>
    <row r="5" spans="1:15" x14ac:dyDescent="0.35">
      <c r="I5" s="1" t="str">
        <f t="shared" si="1"/>
        <v>5006 Steinkjer</v>
      </c>
      <c r="J5" s="67">
        <f t="shared" si="0"/>
        <v>811487</v>
      </c>
      <c r="K5" s="67">
        <f t="shared" si="0"/>
        <v>33445</v>
      </c>
      <c r="L5" s="67">
        <f t="shared" si="0"/>
        <v>13254</v>
      </c>
      <c r="M5" s="67">
        <f t="shared" si="0"/>
        <v>3679</v>
      </c>
      <c r="N5" s="67">
        <f t="shared" si="2"/>
        <v>33513</v>
      </c>
      <c r="O5" s="2">
        <f t="shared" si="3"/>
        <v>828352</v>
      </c>
    </row>
    <row r="6" spans="1:15" x14ac:dyDescent="0.35">
      <c r="I6" s="1" t="str">
        <f t="shared" si="1"/>
        <v>5007 Namsos</v>
      </c>
      <c r="J6" s="67">
        <f t="shared" si="0"/>
        <v>742120</v>
      </c>
      <c r="K6" s="67">
        <f t="shared" si="0"/>
        <v>25379</v>
      </c>
      <c r="L6" s="67">
        <f t="shared" si="0"/>
        <v>8982</v>
      </c>
      <c r="M6" s="67">
        <f t="shared" si="0"/>
        <v>15891</v>
      </c>
      <c r="N6" s="67">
        <f t="shared" si="2"/>
        <v>58659</v>
      </c>
      <c r="O6" s="2">
        <f t="shared" si="3"/>
        <v>733713</v>
      </c>
    </row>
    <row r="7" spans="1:15" x14ac:dyDescent="0.35">
      <c r="I7" s="1" t="str">
        <f t="shared" si="1"/>
        <v>5014 Frøya</v>
      </c>
      <c r="J7" s="67">
        <f t="shared" si="0"/>
        <v>1684</v>
      </c>
      <c r="K7" s="67">
        <f t="shared" si="0"/>
        <v>117</v>
      </c>
      <c r="L7" s="67">
        <f t="shared" si="0"/>
        <v>10</v>
      </c>
      <c r="M7" s="67">
        <f t="shared" si="0"/>
        <v>137</v>
      </c>
      <c r="N7" s="67">
        <f t="shared" si="2"/>
        <v>0</v>
      </c>
      <c r="O7" s="2">
        <f t="shared" si="3"/>
        <v>1948</v>
      </c>
    </row>
    <row r="8" spans="1:15" x14ac:dyDescent="0.35">
      <c r="I8" s="1" t="str">
        <f t="shared" si="1"/>
        <v>5020 Osen</v>
      </c>
      <c r="J8" s="67">
        <f t="shared" si="0"/>
        <v>48045</v>
      </c>
      <c r="K8" s="67">
        <f t="shared" si="0"/>
        <v>5294</v>
      </c>
      <c r="L8" s="67">
        <f t="shared" si="0"/>
        <v>2440</v>
      </c>
      <c r="M8" s="67">
        <f t="shared" si="0"/>
        <v>139</v>
      </c>
      <c r="N8" s="67">
        <f t="shared" si="2"/>
        <v>1748</v>
      </c>
      <c r="O8" s="2">
        <f t="shared" si="3"/>
        <v>54170</v>
      </c>
    </row>
    <row r="9" spans="1:15" x14ac:dyDescent="0.35">
      <c r="I9" s="1" t="str">
        <f t="shared" si="1"/>
        <v>5021 Oppdal</v>
      </c>
      <c r="J9" s="67">
        <f t="shared" si="0"/>
        <v>85370</v>
      </c>
      <c r="K9" s="67">
        <f t="shared" si="0"/>
        <v>19449</v>
      </c>
      <c r="L9" s="67">
        <f t="shared" si="0"/>
        <v>24776</v>
      </c>
      <c r="M9" s="67">
        <f t="shared" si="0"/>
        <v>96</v>
      </c>
      <c r="N9" s="67">
        <f t="shared" si="2"/>
        <v>3130</v>
      </c>
      <c r="O9" s="2">
        <f t="shared" si="3"/>
        <v>126561</v>
      </c>
    </row>
    <row r="10" spans="1:15" x14ac:dyDescent="0.35">
      <c r="I10" s="1" t="str">
        <f t="shared" si="1"/>
        <v>5022 Rennebu</v>
      </c>
      <c r="J10" s="67">
        <f t="shared" si="0"/>
        <v>173026</v>
      </c>
      <c r="K10" s="67">
        <f t="shared" si="0"/>
        <v>42512</v>
      </c>
      <c r="L10" s="67">
        <f t="shared" si="0"/>
        <v>36454</v>
      </c>
      <c r="M10" s="67">
        <f t="shared" si="0"/>
        <v>166</v>
      </c>
      <c r="N10" s="67">
        <f t="shared" si="2"/>
        <v>2582</v>
      </c>
      <c r="O10" s="2">
        <f t="shared" si="3"/>
        <v>249576</v>
      </c>
    </row>
    <row r="11" spans="1:15" x14ac:dyDescent="0.35">
      <c r="I11" s="1" t="str">
        <f t="shared" si="1"/>
        <v>5025 Røros</v>
      </c>
      <c r="J11" s="67">
        <f t="shared" si="0"/>
        <v>108692</v>
      </c>
      <c r="K11" s="67">
        <f t="shared" si="0"/>
        <v>15007</v>
      </c>
      <c r="L11" s="67">
        <f t="shared" si="0"/>
        <v>82865</v>
      </c>
      <c r="M11" s="67">
        <f t="shared" si="0"/>
        <v>434</v>
      </c>
      <c r="N11" s="67">
        <f t="shared" si="2"/>
        <v>19469</v>
      </c>
      <c r="O11" s="2">
        <f t="shared" si="3"/>
        <v>187529</v>
      </c>
    </row>
    <row r="12" spans="1:15" x14ac:dyDescent="0.35">
      <c r="I12" s="1" t="str">
        <f t="shared" si="1"/>
        <v>5026 Holtålen</v>
      </c>
      <c r="J12" s="67">
        <f t="shared" si="0"/>
        <v>101172</v>
      </c>
      <c r="K12" s="67">
        <f t="shared" si="0"/>
        <v>11321</v>
      </c>
      <c r="L12" s="67">
        <f t="shared" si="0"/>
        <v>17722</v>
      </c>
      <c r="M12" s="67">
        <f t="shared" si="0"/>
        <v>355</v>
      </c>
      <c r="N12" s="67">
        <f t="shared" si="2"/>
        <v>8239</v>
      </c>
      <c r="O12" s="2">
        <f t="shared" si="3"/>
        <v>122331</v>
      </c>
    </row>
    <row r="13" spans="1:15" x14ac:dyDescent="0.35">
      <c r="I13" s="1" t="str">
        <f t="shared" si="1"/>
        <v xml:space="preserve">5027 Midtre Gauldal </v>
      </c>
      <c r="J13" s="67">
        <f t="shared" si="0"/>
        <v>372780</v>
      </c>
      <c r="K13" s="67">
        <f t="shared" si="0"/>
        <v>59275</v>
      </c>
      <c r="L13" s="67">
        <f t="shared" si="0"/>
        <v>69931</v>
      </c>
      <c r="M13" s="67">
        <f t="shared" si="0"/>
        <v>903</v>
      </c>
      <c r="N13" s="67">
        <f t="shared" si="2"/>
        <v>19585</v>
      </c>
      <c r="O13" s="2">
        <f t="shared" si="3"/>
        <v>483304</v>
      </c>
    </row>
    <row r="14" spans="1:15" x14ac:dyDescent="0.35">
      <c r="I14" s="1" t="str">
        <f t="shared" si="1"/>
        <v>5028 Melhus</v>
      </c>
      <c r="J14" s="67">
        <f t="shared" si="0"/>
        <v>301353</v>
      </c>
      <c r="K14" s="67">
        <f t="shared" si="0"/>
        <v>7707</v>
      </c>
      <c r="L14" s="67">
        <f t="shared" si="0"/>
        <v>22316</v>
      </c>
      <c r="M14" s="67">
        <f t="shared" si="0"/>
        <v>1093</v>
      </c>
      <c r="N14" s="67">
        <f t="shared" si="2"/>
        <v>1041</v>
      </c>
      <c r="O14" s="2">
        <f t="shared" si="3"/>
        <v>331428</v>
      </c>
    </row>
    <row r="15" spans="1:15" x14ac:dyDescent="0.35">
      <c r="I15" s="1" t="str">
        <f t="shared" si="1"/>
        <v>5029 Skaun</v>
      </c>
      <c r="J15" s="67">
        <f t="shared" si="0"/>
        <v>125479</v>
      </c>
      <c r="K15" s="67">
        <f t="shared" si="0"/>
        <v>4248</v>
      </c>
      <c r="L15" s="67">
        <f t="shared" si="0"/>
        <v>6588</v>
      </c>
      <c r="M15" s="67">
        <f t="shared" si="0"/>
        <v>2288</v>
      </c>
      <c r="N15" s="67">
        <f t="shared" si="2"/>
        <v>212</v>
      </c>
      <c r="O15" s="2">
        <f t="shared" si="3"/>
        <v>138391</v>
      </c>
    </row>
    <row r="16" spans="1:15" x14ac:dyDescent="0.35">
      <c r="A16" s="28" t="s">
        <v>226</v>
      </c>
      <c r="B16" s="28" t="s">
        <v>190</v>
      </c>
      <c r="I16" s="1" t="str">
        <f t="shared" si="1"/>
        <v>5031 Malvik</v>
      </c>
      <c r="J16" s="67">
        <f t="shared" si="0"/>
        <v>108694</v>
      </c>
      <c r="K16" s="67">
        <f t="shared" si="0"/>
        <v>2339</v>
      </c>
      <c r="L16" s="67">
        <f t="shared" si="0"/>
        <v>1461</v>
      </c>
      <c r="M16" s="67">
        <f t="shared" si="0"/>
        <v>467</v>
      </c>
      <c r="N16" s="67">
        <f t="shared" si="2"/>
        <v>2420</v>
      </c>
      <c r="O16" s="2">
        <f t="shared" si="3"/>
        <v>110541</v>
      </c>
    </row>
    <row r="17" spans="1:15" x14ac:dyDescent="0.35">
      <c r="A17" s="28" t="s">
        <v>185</v>
      </c>
      <c r="B17" t="s">
        <v>217</v>
      </c>
      <c r="C17" t="s">
        <v>218</v>
      </c>
      <c r="D17" t="s">
        <v>219</v>
      </c>
      <c r="E17" t="s">
        <v>220</v>
      </c>
      <c r="I17" s="1" t="str">
        <f t="shared" si="1"/>
        <v>5032 Selbu</v>
      </c>
      <c r="J17" s="67">
        <f t="shared" si="0"/>
        <v>314636</v>
      </c>
      <c r="K17" s="67">
        <f t="shared" si="0"/>
        <v>8288</v>
      </c>
      <c r="L17" s="67">
        <f t="shared" si="0"/>
        <v>5990</v>
      </c>
      <c r="M17" s="67">
        <f t="shared" si="0"/>
        <v>506</v>
      </c>
      <c r="N17" s="67">
        <f t="shared" si="2"/>
        <v>7521</v>
      </c>
      <c r="O17" s="2">
        <f t="shared" si="3"/>
        <v>321899</v>
      </c>
    </row>
    <row r="18" spans="1:15" x14ac:dyDescent="0.35">
      <c r="A18" s="29" t="s">
        <v>52</v>
      </c>
      <c r="B18" s="35">
        <v>217424</v>
      </c>
      <c r="C18" s="35">
        <v>8755</v>
      </c>
      <c r="D18" s="35">
        <v>15528</v>
      </c>
      <c r="E18" s="35">
        <v>1846</v>
      </c>
      <c r="I18" s="1" t="str">
        <f t="shared" si="1"/>
        <v>5033 Tydal</v>
      </c>
      <c r="J18" s="67">
        <f t="shared" si="0"/>
        <v>102601</v>
      </c>
      <c r="K18" s="67">
        <f t="shared" si="0"/>
        <v>8539</v>
      </c>
      <c r="L18" s="67">
        <f t="shared" si="0"/>
        <v>33857</v>
      </c>
      <c r="M18" s="67">
        <f t="shared" si="0"/>
        <v>562</v>
      </c>
      <c r="N18" s="67">
        <f t="shared" si="2"/>
        <v>496</v>
      </c>
      <c r="O18" s="2">
        <f t="shared" si="3"/>
        <v>145063</v>
      </c>
    </row>
    <row r="19" spans="1:15" x14ac:dyDescent="0.35">
      <c r="A19" s="29" t="s">
        <v>9</v>
      </c>
      <c r="B19" s="35">
        <v>811487</v>
      </c>
      <c r="C19" s="35">
        <v>33445</v>
      </c>
      <c r="D19" s="35">
        <v>13254</v>
      </c>
      <c r="E19" s="35">
        <v>3679</v>
      </c>
      <c r="I19" s="1" t="str">
        <f t="shared" si="1"/>
        <v>5034 Meråker</v>
      </c>
      <c r="J19" s="67">
        <f t="shared" si="1"/>
        <v>183451</v>
      </c>
      <c r="K19" s="67">
        <f t="shared" si="1"/>
        <v>7804</v>
      </c>
      <c r="L19" s="67">
        <f t="shared" si="1"/>
        <v>2915</v>
      </c>
      <c r="M19" s="67">
        <f t="shared" si="1"/>
        <v>418</v>
      </c>
      <c r="N19" s="67">
        <f t="shared" si="2"/>
        <v>479</v>
      </c>
      <c r="O19" s="2">
        <f t="shared" si="3"/>
        <v>194109</v>
      </c>
    </row>
    <row r="20" spans="1:15" x14ac:dyDescent="0.35">
      <c r="A20" s="29" t="s">
        <v>14</v>
      </c>
      <c r="B20" s="35">
        <v>742120</v>
      </c>
      <c r="C20" s="35">
        <v>25379</v>
      </c>
      <c r="D20" s="35">
        <v>8982</v>
      </c>
      <c r="E20" s="35">
        <v>15891</v>
      </c>
      <c r="I20" s="1" t="str">
        <f t="shared" si="1"/>
        <v>5035 Stjørdal</v>
      </c>
      <c r="J20" s="67">
        <f t="shared" si="1"/>
        <v>409127</v>
      </c>
      <c r="K20" s="67">
        <f t="shared" si="1"/>
        <v>13535</v>
      </c>
      <c r="L20" s="67">
        <f t="shared" si="1"/>
        <v>15840</v>
      </c>
      <c r="M20" s="67">
        <f t="shared" si="1"/>
        <v>2206</v>
      </c>
      <c r="N20" s="67">
        <f t="shared" si="2"/>
        <v>5666</v>
      </c>
      <c r="O20" s="2">
        <f t="shared" si="3"/>
        <v>435042</v>
      </c>
    </row>
    <row r="21" spans="1:15" x14ac:dyDescent="0.35">
      <c r="A21" s="29" t="s">
        <v>96</v>
      </c>
      <c r="B21" s="35">
        <v>1684</v>
      </c>
      <c r="C21" s="35">
        <v>117</v>
      </c>
      <c r="D21" s="35">
        <v>10</v>
      </c>
      <c r="E21" s="35">
        <v>137</v>
      </c>
      <c r="I21" s="1" t="str">
        <f t="shared" si="1"/>
        <v>5036 Frosta</v>
      </c>
      <c r="J21" s="67">
        <f t="shared" si="1"/>
        <v>34173</v>
      </c>
      <c r="K21" s="67">
        <f t="shared" si="1"/>
        <v>736</v>
      </c>
      <c r="L21" s="67">
        <f t="shared" si="1"/>
        <v>1882</v>
      </c>
      <c r="M21" s="67">
        <f t="shared" si="1"/>
        <v>39</v>
      </c>
      <c r="N21" s="67">
        <f t="shared" si="2"/>
        <v>350</v>
      </c>
      <c r="O21" s="2">
        <f t="shared" si="3"/>
        <v>36480</v>
      </c>
    </row>
    <row r="22" spans="1:15" x14ac:dyDescent="0.35">
      <c r="A22" s="29" t="s">
        <v>63</v>
      </c>
      <c r="B22" s="35">
        <v>48045</v>
      </c>
      <c r="C22" s="35">
        <v>5294</v>
      </c>
      <c r="D22" s="35">
        <v>2440</v>
      </c>
      <c r="E22" s="35">
        <v>139</v>
      </c>
      <c r="I22" s="1" t="str">
        <f t="shared" si="1"/>
        <v>5037 Levanger</v>
      </c>
      <c r="J22" s="67">
        <f t="shared" si="1"/>
        <v>267922</v>
      </c>
      <c r="K22" s="67">
        <f t="shared" si="1"/>
        <v>11483</v>
      </c>
      <c r="L22" s="67">
        <f t="shared" si="1"/>
        <v>7533</v>
      </c>
      <c r="M22" s="67">
        <f t="shared" si="1"/>
        <v>1405</v>
      </c>
      <c r="N22" s="67">
        <f t="shared" si="2"/>
        <v>15539</v>
      </c>
      <c r="O22" s="2">
        <f t="shared" si="3"/>
        <v>272804</v>
      </c>
    </row>
    <row r="23" spans="1:15" x14ac:dyDescent="0.35">
      <c r="A23" s="29" t="s">
        <v>66</v>
      </c>
      <c r="B23" s="35">
        <v>85370</v>
      </c>
      <c r="C23" s="35">
        <v>19449</v>
      </c>
      <c r="D23" s="35">
        <v>24776</v>
      </c>
      <c r="E23" s="35">
        <v>96</v>
      </c>
      <c r="I23" s="1" t="str">
        <f t="shared" si="1"/>
        <v>5038 Verdal</v>
      </c>
      <c r="J23" s="67">
        <f t="shared" si="1"/>
        <v>388395</v>
      </c>
      <c r="K23" s="67">
        <f t="shared" si="1"/>
        <v>35522</v>
      </c>
      <c r="L23" s="67">
        <f t="shared" si="1"/>
        <v>13565</v>
      </c>
      <c r="M23" s="67">
        <f t="shared" si="1"/>
        <v>2473</v>
      </c>
      <c r="N23" s="67">
        <f t="shared" si="2"/>
        <v>16915</v>
      </c>
      <c r="O23" s="2">
        <f t="shared" si="3"/>
        <v>423040</v>
      </c>
    </row>
    <row r="24" spans="1:15" x14ac:dyDescent="0.35">
      <c r="A24" s="29" t="s">
        <v>68</v>
      </c>
      <c r="B24" s="35">
        <v>173026</v>
      </c>
      <c r="C24" s="35">
        <v>42512</v>
      </c>
      <c r="D24" s="35">
        <v>36454</v>
      </c>
      <c r="E24" s="35">
        <v>166</v>
      </c>
      <c r="I24" s="1" t="str">
        <f t="shared" si="1"/>
        <v>5041 Snåsa</v>
      </c>
      <c r="J24" s="67">
        <f t="shared" si="1"/>
        <v>476132</v>
      </c>
      <c r="K24" s="67">
        <f t="shared" si="1"/>
        <v>53756</v>
      </c>
      <c r="L24" s="67">
        <f t="shared" si="1"/>
        <v>6249</v>
      </c>
      <c r="M24" s="67">
        <f t="shared" si="1"/>
        <v>1942</v>
      </c>
      <c r="N24" s="67">
        <f t="shared" si="2"/>
        <v>83570</v>
      </c>
      <c r="O24" s="2">
        <f t="shared" si="3"/>
        <v>454509</v>
      </c>
    </row>
    <row r="25" spans="1:15" x14ac:dyDescent="0.35">
      <c r="A25" s="29" t="s">
        <v>70</v>
      </c>
      <c r="B25" s="35">
        <v>108692</v>
      </c>
      <c r="C25" s="35">
        <v>15007</v>
      </c>
      <c r="D25" s="35">
        <v>82865</v>
      </c>
      <c r="E25" s="35">
        <v>434</v>
      </c>
      <c r="I25" s="1" t="str">
        <f t="shared" si="1"/>
        <v>5042 Lierne</v>
      </c>
      <c r="J25" s="67">
        <f t="shared" si="1"/>
        <v>514452</v>
      </c>
      <c r="K25" s="67">
        <f t="shared" si="1"/>
        <v>168393</v>
      </c>
      <c r="L25" s="67">
        <f t="shared" si="1"/>
        <v>32142</v>
      </c>
      <c r="M25" s="67">
        <f t="shared" si="1"/>
        <v>4967</v>
      </c>
      <c r="N25" s="67">
        <f t="shared" si="2"/>
        <v>42029</v>
      </c>
      <c r="O25" s="2">
        <f t="shared" si="3"/>
        <v>677925</v>
      </c>
    </row>
    <row r="26" spans="1:15" x14ac:dyDescent="0.35">
      <c r="A26" s="29" t="s">
        <v>72</v>
      </c>
      <c r="B26" s="35">
        <v>101172</v>
      </c>
      <c r="C26" s="35">
        <v>11321</v>
      </c>
      <c r="D26" s="35">
        <v>17722</v>
      </c>
      <c r="E26" s="35">
        <v>355</v>
      </c>
      <c r="I26" s="1" t="str">
        <f t="shared" si="1"/>
        <v>5043 Røyrvik</v>
      </c>
      <c r="J26" s="67">
        <f t="shared" si="1"/>
        <v>91440</v>
      </c>
      <c r="K26" s="67">
        <f t="shared" si="1"/>
        <v>36245</v>
      </c>
      <c r="L26" s="67">
        <f t="shared" si="1"/>
        <v>39707</v>
      </c>
      <c r="M26" s="67">
        <f t="shared" si="1"/>
        <v>390</v>
      </c>
      <c r="N26" s="67">
        <f t="shared" si="2"/>
        <v>5450</v>
      </c>
      <c r="O26" s="2">
        <f t="shared" si="3"/>
        <v>162332</v>
      </c>
    </row>
    <row r="27" spans="1:15" x14ac:dyDescent="0.35">
      <c r="A27" s="29" t="s">
        <v>221</v>
      </c>
      <c r="B27" s="35">
        <v>372780</v>
      </c>
      <c r="C27" s="35">
        <v>59275</v>
      </c>
      <c r="D27" s="35">
        <v>69931</v>
      </c>
      <c r="E27" s="35">
        <v>903</v>
      </c>
      <c r="I27" s="1" t="str">
        <f t="shared" si="1"/>
        <v>5044 Namsskogan</v>
      </c>
      <c r="J27" s="67">
        <f t="shared" si="1"/>
        <v>293839</v>
      </c>
      <c r="K27" s="67">
        <f t="shared" si="1"/>
        <v>32037</v>
      </c>
      <c r="L27" s="67">
        <f t="shared" si="1"/>
        <v>5516</v>
      </c>
      <c r="M27" s="67">
        <f t="shared" si="1"/>
        <v>3240</v>
      </c>
      <c r="N27" s="67">
        <f t="shared" si="2"/>
        <v>9339</v>
      </c>
      <c r="O27" s="2">
        <f t="shared" si="3"/>
        <v>325293</v>
      </c>
    </row>
    <row r="28" spans="1:15" x14ac:dyDescent="0.35">
      <c r="A28" s="29" t="s">
        <v>76</v>
      </c>
      <c r="B28" s="35">
        <v>301353</v>
      </c>
      <c r="C28" s="35">
        <v>7707</v>
      </c>
      <c r="D28" s="35">
        <v>22316</v>
      </c>
      <c r="E28" s="35">
        <v>1093</v>
      </c>
      <c r="I28" s="1" t="str">
        <f t="shared" si="1"/>
        <v>5045 Grong</v>
      </c>
      <c r="J28" s="67">
        <f t="shared" si="1"/>
        <v>445736</v>
      </c>
      <c r="K28" s="67">
        <f t="shared" si="1"/>
        <v>21931</v>
      </c>
      <c r="L28" s="67">
        <f t="shared" si="1"/>
        <v>5133</v>
      </c>
      <c r="M28" s="67">
        <f t="shared" si="1"/>
        <v>3146</v>
      </c>
      <c r="N28" s="67">
        <f t="shared" si="2"/>
        <v>28696</v>
      </c>
      <c r="O28" s="2">
        <f t="shared" si="3"/>
        <v>447250</v>
      </c>
    </row>
    <row r="29" spans="1:15" x14ac:dyDescent="0.35">
      <c r="A29" s="29" t="s">
        <v>78</v>
      </c>
      <c r="B29" s="35">
        <v>125479</v>
      </c>
      <c r="C29" s="35">
        <v>4248</v>
      </c>
      <c r="D29" s="35">
        <v>6588</v>
      </c>
      <c r="E29" s="35">
        <v>2288</v>
      </c>
      <c r="I29" s="1" t="str">
        <f t="shared" si="1"/>
        <v>5046 Høylandet</v>
      </c>
      <c r="J29" s="67">
        <f t="shared" si="1"/>
        <v>173725</v>
      </c>
      <c r="K29" s="67">
        <f t="shared" si="1"/>
        <v>8778</v>
      </c>
      <c r="L29" s="67">
        <f t="shared" si="1"/>
        <v>3037</v>
      </c>
      <c r="M29" s="67">
        <f t="shared" si="1"/>
        <v>3885</v>
      </c>
      <c r="N29" s="67">
        <f t="shared" si="2"/>
        <v>9059</v>
      </c>
      <c r="O29" s="2">
        <f t="shared" si="3"/>
        <v>180366</v>
      </c>
    </row>
    <row r="30" spans="1:15" x14ac:dyDescent="0.35">
      <c r="A30" s="29" t="s">
        <v>80</v>
      </c>
      <c r="B30" s="35">
        <v>108694</v>
      </c>
      <c r="C30" s="35">
        <v>2339</v>
      </c>
      <c r="D30" s="35">
        <v>1461</v>
      </c>
      <c r="E30" s="35">
        <v>467</v>
      </c>
      <c r="I30" s="1" t="str">
        <f t="shared" si="1"/>
        <v>5047 Overhalla</v>
      </c>
      <c r="J30" s="67">
        <f t="shared" si="1"/>
        <v>280641</v>
      </c>
      <c r="K30" s="67">
        <f t="shared" si="1"/>
        <v>6398</v>
      </c>
      <c r="L30" s="67">
        <f t="shared" si="1"/>
        <v>6653</v>
      </c>
      <c r="M30" s="67">
        <f t="shared" si="1"/>
        <v>6290</v>
      </c>
      <c r="N30" s="67">
        <f t="shared" si="2"/>
        <v>13726</v>
      </c>
      <c r="O30" s="2">
        <f t="shared" si="3"/>
        <v>286256</v>
      </c>
    </row>
    <row r="31" spans="1:15" x14ac:dyDescent="0.35">
      <c r="A31" s="29" t="s">
        <v>82</v>
      </c>
      <c r="B31" s="35">
        <v>314636</v>
      </c>
      <c r="C31" s="35">
        <v>8288</v>
      </c>
      <c r="D31" s="35">
        <v>5990</v>
      </c>
      <c r="E31" s="35">
        <v>506</v>
      </c>
      <c r="I31" s="1" t="str">
        <f t="shared" si="1"/>
        <v>5049 Flatanger</v>
      </c>
      <c r="J31" s="67">
        <f t="shared" si="1"/>
        <v>61240</v>
      </c>
      <c r="K31" s="67">
        <f t="shared" si="1"/>
        <v>11961</v>
      </c>
      <c r="L31" s="67">
        <f t="shared" si="1"/>
        <v>3743</v>
      </c>
      <c r="M31" s="67">
        <f t="shared" si="1"/>
        <v>334</v>
      </c>
      <c r="N31" s="67">
        <f t="shared" si="2"/>
        <v>5869</v>
      </c>
      <c r="O31" s="2">
        <f t="shared" si="3"/>
        <v>71409</v>
      </c>
    </row>
    <row r="32" spans="1:15" x14ac:dyDescent="0.35">
      <c r="A32" s="29" t="s">
        <v>84</v>
      </c>
      <c r="B32" s="35">
        <v>102601</v>
      </c>
      <c r="C32" s="35">
        <v>8539</v>
      </c>
      <c r="D32" s="35">
        <v>33857</v>
      </c>
      <c r="E32" s="35">
        <v>562</v>
      </c>
      <c r="I32" s="1" t="str">
        <f t="shared" si="1"/>
        <v>5052 Leka</v>
      </c>
      <c r="J32" s="67">
        <f t="shared" si="1"/>
        <v>4055</v>
      </c>
      <c r="K32" s="67">
        <f t="shared" si="1"/>
        <v>1865</v>
      </c>
      <c r="L32" s="67">
        <f t="shared" si="1"/>
        <v>3648</v>
      </c>
      <c r="M32" s="67">
        <f t="shared" si="1"/>
        <v>4</v>
      </c>
      <c r="N32" s="67">
        <f t="shared" si="2"/>
        <v>260</v>
      </c>
      <c r="O32" s="2">
        <f t="shared" si="3"/>
        <v>9312</v>
      </c>
    </row>
    <row r="33" spans="1:15" x14ac:dyDescent="0.35">
      <c r="A33" s="29" t="s">
        <v>17</v>
      </c>
      <c r="B33" s="35">
        <v>183451</v>
      </c>
      <c r="C33" s="35">
        <v>7804</v>
      </c>
      <c r="D33" s="35">
        <v>2915</v>
      </c>
      <c r="E33" s="35">
        <v>418</v>
      </c>
      <c r="I33" s="1" t="str">
        <f t="shared" si="1"/>
        <v>5053 Inderøy</v>
      </c>
      <c r="J33" s="67">
        <f t="shared" si="1"/>
        <v>208049</v>
      </c>
      <c r="K33" s="67">
        <f t="shared" si="1"/>
        <v>8519</v>
      </c>
      <c r="L33" s="67">
        <f t="shared" si="1"/>
        <v>5496</v>
      </c>
      <c r="M33" s="67">
        <f t="shared" si="1"/>
        <v>1129</v>
      </c>
      <c r="N33" s="67">
        <f t="shared" si="2"/>
        <v>1685</v>
      </c>
      <c r="O33" s="2">
        <f t="shared" si="3"/>
        <v>221508</v>
      </c>
    </row>
    <row r="34" spans="1:15" x14ac:dyDescent="0.35">
      <c r="A34" s="29" t="s">
        <v>19</v>
      </c>
      <c r="B34" s="35">
        <v>409127</v>
      </c>
      <c r="C34" s="35">
        <v>13535</v>
      </c>
      <c r="D34" s="35">
        <v>15840</v>
      </c>
      <c r="E34" s="35">
        <v>2206</v>
      </c>
      <c r="I34" s="1" t="str">
        <f t="shared" si="1"/>
        <v>5054 Indre Fosen</v>
      </c>
      <c r="J34" s="67">
        <f t="shared" si="1"/>
        <v>349339</v>
      </c>
      <c r="K34" s="67">
        <f t="shared" si="1"/>
        <v>29431</v>
      </c>
      <c r="L34" s="67">
        <f t="shared" si="1"/>
        <v>22640</v>
      </c>
      <c r="M34" s="67">
        <f t="shared" si="1"/>
        <v>1212</v>
      </c>
      <c r="N34" s="67">
        <f t="shared" si="2"/>
        <v>3576</v>
      </c>
      <c r="O34" s="2">
        <f t="shared" si="3"/>
        <v>399046</v>
      </c>
    </row>
    <row r="35" spans="1:15" x14ac:dyDescent="0.35">
      <c r="A35" s="29" t="s">
        <v>21</v>
      </c>
      <c r="B35" s="35">
        <v>34173</v>
      </c>
      <c r="C35" s="35">
        <v>736</v>
      </c>
      <c r="D35" s="35">
        <v>1882</v>
      </c>
      <c r="E35" s="35">
        <v>39</v>
      </c>
      <c r="I35" s="1" t="str">
        <f t="shared" si="1"/>
        <v>5055 Heim</v>
      </c>
      <c r="J35" s="67">
        <f t="shared" si="1"/>
        <v>199294</v>
      </c>
      <c r="K35" s="67">
        <f t="shared" si="1"/>
        <v>43905</v>
      </c>
      <c r="L35" s="67">
        <f t="shared" si="1"/>
        <v>57954</v>
      </c>
      <c r="M35" s="67">
        <f t="shared" si="1"/>
        <v>492</v>
      </c>
      <c r="N35" s="67">
        <f t="shared" si="2"/>
        <v>1136</v>
      </c>
      <c r="O35" s="2">
        <f t="shared" si="3"/>
        <v>300509</v>
      </c>
    </row>
    <row r="36" spans="1:15" x14ac:dyDescent="0.35">
      <c r="A36" s="29" t="s">
        <v>23</v>
      </c>
      <c r="B36" s="35">
        <v>267922</v>
      </c>
      <c r="C36" s="35">
        <v>11483</v>
      </c>
      <c r="D36" s="35">
        <v>7533</v>
      </c>
      <c r="E36" s="35">
        <v>1405</v>
      </c>
      <c r="I36" s="1" t="str">
        <f t="shared" si="1"/>
        <v>5056 Hitra</v>
      </c>
      <c r="J36" s="67">
        <f t="shared" si="1"/>
        <v>95278</v>
      </c>
      <c r="K36" s="67">
        <f t="shared" si="1"/>
        <v>2466</v>
      </c>
      <c r="L36" s="67">
        <f t="shared" si="1"/>
        <v>6610</v>
      </c>
      <c r="M36" s="67">
        <f t="shared" si="1"/>
        <v>428</v>
      </c>
      <c r="N36" s="67">
        <f t="shared" si="2"/>
        <v>1174</v>
      </c>
      <c r="O36" s="2">
        <f t="shared" si="3"/>
        <v>103608</v>
      </c>
    </row>
    <row r="37" spans="1:15" x14ac:dyDescent="0.35">
      <c r="A37" s="29" t="s">
        <v>25</v>
      </c>
      <c r="B37" s="35">
        <v>388395</v>
      </c>
      <c r="C37" s="35">
        <v>35522</v>
      </c>
      <c r="D37" s="35">
        <v>13565</v>
      </c>
      <c r="E37" s="35">
        <v>2473</v>
      </c>
      <c r="I37" s="1" t="str">
        <f t="shared" si="1"/>
        <v>5057 Ørland</v>
      </c>
      <c r="J37" s="67">
        <f t="shared" si="1"/>
        <v>86147</v>
      </c>
      <c r="K37" s="67">
        <f t="shared" si="1"/>
        <v>6772</v>
      </c>
      <c r="L37" s="67">
        <f t="shared" si="1"/>
        <v>9056</v>
      </c>
      <c r="M37" s="67">
        <f t="shared" si="1"/>
        <v>1426</v>
      </c>
      <c r="N37" s="67">
        <f t="shared" si="2"/>
        <v>12779</v>
      </c>
      <c r="O37" s="2">
        <f t="shared" si="3"/>
        <v>90622</v>
      </c>
    </row>
    <row r="38" spans="1:15" x14ac:dyDescent="0.35">
      <c r="A38" s="29" t="s">
        <v>27</v>
      </c>
      <c r="B38" s="35">
        <v>476132</v>
      </c>
      <c r="C38" s="35">
        <v>53756</v>
      </c>
      <c r="D38" s="35">
        <v>6249</v>
      </c>
      <c r="E38" s="35">
        <v>1942</v>
      </c>
      <c r="I38" s="1" t="str">
        <f t="shared" si="1"/>
        <v>5058 Åfjord</v>
      </c>
      <c r="J38" s="67">
        <f t="shared" si="1"/>
        <v>183372</v>
      </c>
      <c r="K38" s="67">
        <f t="shared" si="1"/>
        <v>16686</v>
      </c>
      <c r="L38" s="67">
        <f t="shared" si="1"/>
        <v>7668</v>
      </c>
      <c r="M38" s="67">
        <f t="shared" si="1"/>
        <v>3348</v>
      </c>
      <c r="N38" s="67">
        <f t="shared" si="2"/>
        <v>4928</v>
      </c>
      <c r="O38" s="2">
        <f t="shared" si="3"/>
        <v>206146</v>
      </c>
    </row>
    <row r="39" spans="1:15" x14ac:dyDescent="0.35">
      <c r="A39" s="29" t="s">
        <v>29</v>
      </c>
      <c r="B39" s="35">
        <v>514452</v>
      </c>
      <c r="C39" s="35">
        <v>168393</v>
      </c>
      <c r="D39" s="35">
        <v>32142</v>
      </c>
      <c r="E39" s="35">
        <v>4967</v>
      </c>
      <c r="I39" s="1" t="str">
        <f t="shared" si="1"/>
        <v>5059 Orkland</v>
      </c>
      <c r="J39" s="67">
        <f t="shared" si="1"/>
        <v>506450</v>
      </c>
      <c r="K39" s="67">
        <f t="shared" si="1"/>
        <v>70797</v>
      </c>
      <c r="L39" s="67">
        <f t="shared" si="1"/>
        <v>86042</v>
      </c>
      <c r="M39" s="67">
        <f t="shared" si="1"/>
        <v>2605</v>
      </c>
      <c r="N39" s="67">
        <f t="shared" si="2"/>
        <v>20299</v>
      </c>
      <c r="O39" s="2">
        <f t="shared" si="3"/>
        <v>645595</v>
      </c>
    </row>
    <row r="40" spans="1:15" x14ac:dyDescent="0.35">
      <c r="A40" s="29" t="s">
        <v>31</v>
      </c>
      <c r="B40" s="35">
        <v>91440</v>
      </c>
      <c r="C40" s="35">
        <v>36245</v>
      </c>
      <c r="D40" s="35">
        <v>39707</v>
      </c>
      <c r="E40" s="35">
        <v>390</v>
      </c>
      <c r="I40" s="1" t="str">
        <f t="shared" si="1"/>
        <v>5060 Nærøysund</v>
      </c>
      <c r="J40" s="67">
        <f t="shared" si="1"/>
        <v>220816</v>
      </c>
      <c r="K40" s="67">
        <f t="shared" si="1"/>
        <v>29150</v>
      </c>
      <c r="L40" s="67">
        <f t="shared" si="1"/>
        <v>23003</v>
      </c>
      <c r="M40" s="67">
        <f t="shared" si="1"/>
        <v>4378</v>
      </c>
      <c r="N40" s="67">
        <f t="shared" si="2"/>
        <v>31482</v>
      </c>
      <c r="O40" s="2">
        <f t="shared" si="3"/>
        <v>245865</v>
      </c>
    </row>
    <row r="41" spans="1:15" x14ac:dyDescent="0.35">
      <c r="A41" s="29" t="s">
        <v>33</v>
      </c>
      <c r="B41" s="35">
        <v>293839</v>
      </c>
      <c r="C41" s="35">
        <v>32037</v>
      </c>
      <c r="D41" s="35">
        <v>5516</v>
      </c>
      <c r="E41" s="35">
        <v>3240</v>
      </c>
      <c r="I41" s="1" t="str">
        <f t="shared" si="1"/>
        <v>5061 Rindal</v>
      </c>
      <c r="J41" s="67">
        <f t="shared" si="1"/>
        <v>67245</v>
      </c>
      <c r="K41" s="67">
        <f t="shared" si="1"/>
        <v>24251</v>
      </c>
      <c r="L41" s="67">
        <f t="shared" si="1"/>
        <v>40082</v>
      </c>
      <c r="M41" s="67">
        <f t="shared" si="1"/>
        <v>2071</v>
      </c>
      <c r="N41" s="67">
        <f t="shared" si="2"/>
        <v>1031</v>
      </c>
      <c r="O41" s="2">
        <f t="shared" si="3"/>
        <v>132618</v>
      </c>
    </row>
    <row r="42" spans="1:15" x14ac:dyDescent="0.35">
      <c r="A42" s="29" t="s">
        <v>35</v>
      </c>
      <c r="B42" s="35">
        <v>445736</v>
      </c>
      <c r="C42" s="35">
        <v>21931</v>
      </c>
      <c r="D42" s="35">
        <v>5133</v>
      </c>
      <c r="E42" s="35">
        <v>3146</v>
      </c>
      <c r="I42" s="68" t="str">
        <f t="shared" ref="I42:M42" si="4">A56</f>
        <v>Totalsum</v>
      </c>
      <c r="J42" s="68">
        <f t="shared" si="4"/>
        <v>9154881</v>
      </c>
      <c r="K42" s="68">
        <f t="shared" si="4"/>
        <v>894096</v>
      </c>
      <c r="L42" s="68">
        <f t="shared" si="4"/>
        <v>748288</v>
      </c>
      <c r="M42" s="68">
        <f t="shared" si="4"/>
        <v>76390</v>
      </c>
      <c r="N42" s="69">
        <f>SUM(N4:N41)</f>
        <v>483463</v>
      </c>
      <c r="O42" s="68">
        <f t="shared" si="3"/>
        <v>10390192</v>
      </c>
    </row>
    <row r="43" spans="1:15" x14ac:dyDescent="0.35">
      <c r="A43" s="29" t="s">
        <v>37</v>
      </c>
      <c r="B43" s="35">
        <v>173725</v>
      </c>
      <c r="C43" s="35">
        <v>8778</v>
      </c>
      <c r="D43" s="35">
        <v>3037</v>
      </c>
      <c r="E43" s="35">
        <v>3885</v>
      </c>
      <c r="I43" s="70"/>
      <c r="J43" s="70"/>
      <c r="K43" s="70"/>
      <c r="L43" s="70"/>
      <c r="M43" s="70"/>
      <c r="N43" s="70"/>
      <c r="O43" s="70">
        <f>J42+K42+L42+M42</f>
        <v>10873655</v>
      </c>
    </row>
    <row r="44" spans="1:15" x14ac:dyDescent="0.35">
      <c r="A44" s="29" t="s">
        <v>39</v>
      </c>
      <c r="B44" s="35">
        <v>280641</v>
      </c>
      <c r="C44" s="35">
        <v>6398</v>
      </c>
      <c r="D44" s="35">
        <v>6653</v>
      </c>
      <c r="E44" s="35">
        <v>6290</v>
      </c>
    </row>
    <row r="45" spans="1:15" x14ac:dyDescent="0.35">
      <c r="A45" s="29" t="s">
        <v>41</v>
      </c>
      <c r="B45" s="35">
        <v>61240</v>
      </c>
      <c r="C45" s="35">
        <v>11961</v>
      </c>
      <c r="D45" s="35">
        <v>3743</v>
      </c>
      <c r="E45" s="35">
        <v>334</v>
      </c>
    </row>
    <row r="46" spans="1:15" x14ac:dyDescent="0.35">
      <c r="A46" s="29" t="s">
        <v>45</v>
      </c>
      <c r="B46" s="35">
        <v>4055</v>
      </c>
      <c r="C46" s="35">
        <v>1865</v>
      </c>
      <c r="D46" s="35">
        <v>3648</v>
      </c>
      <c r="E46" s="35">
        <v>4</v>
      </c>
    </row>
    <row r="47" spans="1:15" x14ac:dyDescent="0.35">
      <c r="A47" s="29" t="s">
        <v>47</v>
      </c>
      <c r="B47" s="35">
        <v>208049</v>
      </c>
      <c r="C47" s="35">
        <v>8519</v>
      </c>
      <c r="D47" s="35">
        <v>5496</v>
      </c>
      <c r="E47" s="35">
        <v>1129</v>
      </c>
    </row>
    <row r="48" spans="1:15" x14ac:dyDescent="0.35">
      <c r="A48" s="29" t="s">
        <v>50</v>
      </c>
      <c r="B48" s="35">
        <v>349339</v>
      </c>
      <c r="C48" s="35">
        <v>29431</v>
      </c>
      <c r="D48" s="35">
        <v>22640</v>
      </c>
      <c r="E48" s="35">
        <v>1212</v>
      </c>
    </row>
    <row r="49" spans="1:6" x14ac:dyDescent="0.35">
      <c r="A49" s="29" t="s">
        <v>55</v>
      </c>
      <c r="B49" s="35">
        <v>199294</v>
      </c>
      <c r="C49" s="35">
        <v>43905</v>
      </c>
      <c r="D49" s="35">
        <v>57954</v>
      </c>
      <c r="E49" s="35">
        <v>492</v>
      </c>
    </row>
    <row r="50" spans="1:6" x14ac:dyDescent="0.35">
      <c r="A50" s="29" t="s">
        <v>89</v>
      </c>
      <c r="B50" s="35">
        <v>95278</v>
      </c>
      <c r="C50" s="35">
        <v>2466</v>
      </c>
      <c r="D50" s="35">
        <v>6610</v>
      </c>
      <c r="E50" s="35">
        <v>428</v>
      </c>
    </row>
    <row r="51" spans="1:6" x14ac:dyDescent="0.35">
      <c r="A51" s="29" t="s">
        <v>57</v>
      </c>
      <c r="B51" s="35">
        <v>86147</v>
      </c>
      <c r="C51" s="35">
        <v>6772</v>
      </c>
      <c r="D51" s="35">
        <v>9056</v>
      </c>
      <c r="E51" s="35">
        <v>1426</v>
      </c>
    </row>
    <row r="52" spans="1:6" x14ac:dyDescent="0.35">
      <c r="A52" s="29" t="s">
        <v>61</v>
      </c>
      <c r="B52" s="35">
        <v>183372</v>
      </c>
      <c r="C52" s="35">
        <v>16686</v>
      </c>
      <c r="D52" s="35">
        <v>7668</v>
      </c>
      <c r="E52" s="35">
        <v>3348</v>
      </c>
    </row>
    <row r="53" spans="1:6" x14ac:dyDescent="0.35">
      <c r="A53" s="29" t="s">
        <v>59</v>
      </c>
      <c r="B53" s="35">
        <v>506450</v>
      </c>
      <c r="C53" s="35">
        <v>70797</v>
      </c>
      <c r="D53" s="35">
        <v>86042</v>
      </c>
      <c r="E53" s="35">
        <v>2605</v>
      </c>
    </row>
    <row r="54" spans="1:6" x14ac:dyDescent="0.35">
      <c r="A54" s="29" t="s">
        <v>43</v>
      </c>
      <c r="B54" s="35">
        <v>220816</v>
      </c>
      <c r="C54" s="35">
        <v>29150</v>
      </c>
      <c r="D54" s="35">
        <v>23003</v>
      </c>
      <c r="E54" s="35">
        <v>4378</v>
      </c>
    </row>
    <row r="55" spans="1:6" x14ac:dyDescent="0.35">
      <c r="A55" s="29" t="s">
        <v>100</v>
      </c>
      <c r="B55" s="35">
        <v>67245</v>
      </c>
      <c r="C55" s="35">
        <v>24251</v>
      </c>
      <c r="D55" s="35">
        <v>40082</v>
      </c>
      <c r="E55" s="35">
        <v>2071</v>
      </c>
    </row>
    <row r="56" spans="1:6" x14ac:dyDescent="0.35">
      <c r="A56" s="29" t="s">
        <v>186</v>
      </c>
      <c r="B56" s="35">
        <v>9154881</v>
      </c>
      <c r="C56" s="35">
        <v>894096</v>
      </c>
      <c r="D56" s="35">
        <v>748288</v>
      </c>
      <c r="E56" s="35">
        <v>76390</v>
      </c>
    </row>
    <row r="62" spans="1:6" x14ac:dyDescent="0.35">
      <c r="A62" s="28" t="s">
        <v>226</v>
      </c>
      <c r="B62" s="28" t="s">
        <v>190</v>
      </c>
    </row>
    <row r="63" spans="1:6" x14ac:dyDescent="0.35">
      <c r="A63" s="28" t="s">
        <v>185</v>
      </c>
      <c r="B63" t="s">
        <v>227</v>
      </c>
      <c r="C63" t="s">
        <v>228</v>
      </c>
      <c r="D63" t="s">
        <v>229</v>
      </c>
      <c r="E63" t="s">
        <v>230</v>
      </c>
      <c r="F63" t="s">
        <v>186</v>
      </c>
    </row>
    <row r="64" spans="1:6" x14ac:dyDescent="0.35">
      <c r="A64" s="29" t="s">
        <v>52</v>
      </c>
      <c r="B64" s="35">
        <v>9260</v>
      </c>
      <c r="C64" s="35">
        <v>285</v>
      </c>
      <c r="D64" s="35">
        <v>264</v>
      </c>
      <c r="E64" s="35">
        <v>2</v>
      </c>
      <c r="F64" s="35">
        <v>9811</v>
      </c>
    </row>
    <row r="65" spans="1:6" x14ac:dyDescent="0.35">
      <c r="A65" s="29" t="s">
        <v>9</v>
      </c>
      <c r="B65" s="35">
        <v>30059</v>
      </c>
      <c r="C65" s="35">
        <v>3065</v>
      </c>
      <c r="D65" s="35">
        <v>389</v>
      </c>
      <c r="E65" s="35"/>
      <c r="F65" s="35">
        <v>33513</v>
      </c>
    </row>
    <row r="66" spans="1:6" x14ac:dyDescent="0.35">
      <c r="A66" s="29" t="s">
        <v>14</v>
      </c>
      <c r="B66" s="35">
        <v>54667</v>
      </c>
      <c r="C66" s="35">
        <v>3364</v>
      </c>
      <c r="D66" s="35">
        <v>304</v>
      </c>
      <c r="E66" s="35">
        <v>324</v>
      </c>
      <c r="F66" s="35">
        <v>58659</v>
      </c>
    </row>
    <row r="67" spans="1:6" x14ac:dyDescent="0.35">
      <c r="A67" s="29" t="s">
        <v>96</v>
      </c>
      <c r="B67" s="35"/>
      <c r="C67" s="35"/>
      <c r="D67" s="35"/>
      <c r="E67" s="35"/>
      <c r="F67" s="35"/>
    </row>
    <row r="68" spans="1:6" x14ac:dyDescent="0.35">
      <c r="A68" s="29" t="s">
        <v>63</v>
      </c>
      <c r="B68" s="35">
        <v>1541</v>
      </c>
      <c r="C68" s="35">
        <v>152</v>
      </c>
      <c r="D68" s="35">
        <v>55</v>
      </c>
      <c r="E68" s="35"/>
      <c r="F68" s="35">
        <v>1748</v>
      </c>
    </row>
    <row r="69" spans="1:6" x14ac:dyDescent="0.35">
      <c r="A69" s="29" t="s">
        <v>66</v>
      </c>
      <c r="B69" s="35">
        <v>679</v>
      </c>
      <c r="C69" s="35">
        <v>531</v>
      </c>
      <c r="D69" s="35">
        <v>1920</v>
      </c>
      <c r="E69" s="35"/>
      <c r="F69" s="35">
        <v>3130</v>
      </c>
    </row>
    <row r="70" spans="1:6" x14ac:dyDescent="0.35">
      <c r="A70" s="29" t="s">
        <v>68</v>
      </c>
      <c r="B70" s="35">
        <v>1602</v>
      </c>
      <c r="C70" s="35">
        <v>268</v>
      </c>
      <c r="D70" s="35">
        <v>712</v>
      </c>
      <c r="E70" s="35"/>
      <c r="F70" s="35">
        <v>2582</v>
      </c>
    </row>
    <row r="71" spans="1:6" x14ac:dyDescent="0.35">
      <c r="A71" s="29" t="s">
        <v>70</v>
      </c>
      <c r="B71" s="35">
        <v>14241</v>
      </c>
      <c r="C71" s="35">
        <v>912</v>
      </c>
      <c r="D71" s="35">
        <v>4247</v>
      </c>
      <c r="E71" s="35">
        <v>69</v>
      </c>
      <c r="F71" s="35">
        <v>19469</v>
      </c>
    </row>
    <row r="72" spans="1:6" x14ac:dyDescent="0.35">
      <c r="A72" s="29" t="s">
        <v>72</v>
      </c>
      <c r="B72" s="35">
        <v>6746</v>
      </c>
      <c r="C72" s="35">
        <v>895</v>
      </c>
      <c r="D72" s="35">
        <v>598</v>
      </c>
      <c r="E72" s="35"/>
      <c r="F72" s="35">
        <v>8239</v>
      </c>
    </row>
    <row r="73" spans="1:6" x14ac:dyDescent="0.35">
      <c r="A73" s="29" t="s">
        <v>221</v>
      </c>
      <c r="B73" s="35">
        <v>13357</v>
      </c>
      <c r="C73" s="35">
        <v>1399</v>
      </c>
      <c r="D73" s="35">
        <v>4829</v>
      </c>
      <c r="E73" s="35"/>
      <c r="F73" s="35">
        <v>19585</v>
      </c>
    </row>
    <row r="74" spans="1:6" x14ac:dyDescent="0.35">
      <c r="A74" s="29" t="s">
        <v>76</v>
      </c>
      <c r="B74" s="35">
        <v>668</v>
      </c>
      <c r="C74" s="35">
        <v>48</v>
      </c>
      <c r="D74" s="35">
        <v>325</v>
      </c>
      <c r="E74" s="35"/>
      <c r="F74" s="35">
        <v>1041</v>
      </c>
    </row>
    <row r="75" spans="1:6" x14ac:dyDescent="0.35">
      <c r="A75" s="29" t="s">
        <v>78</v>
      </c>
      <c r="B75" s="35">
        <v>200</v>
      </c>
      <c r="C75" s="35">
        <v>1</v>
      </c>
      <c r="D75" s="35">
        <v>9</v>
      </c>
      <c r="E75" s="35">
        <v>2</v>
      </c>
      <c r="F75" s="35">
        <v>212</v>
      </c>
    </row>
    <row r="76" spans="1:6" x14ac:dyDescent="0.35">
      <c r="A76" s="29" t="s">
        <v>80</v>
      </c>
      <c r="B76" s="35">
        <v>2394</v>
      </c>
      <c r="C76" s="35">
        <v>26</v>
      </c>
      <c r="D76" s="35"/>
      <c r="E76" s="35"/>
      <c r="F76" s="35">
        <v>2420</v>
      </c>
    </row>
    <row r="77" spans="1:6" x14ac:dyDescent="0.35">
      <c r="A77" s="29" t="s">
        <v>82</v>
      </c>
      <c r="B77" s="35">
        <v>7254</v>
      </c>
      <c r="C77" s="35">
        <v>195</v>
      </c>
      <c r="D77" s="35">
        <v>72</v>
      </c>
      <c r="E77" s="35"/>
      <c r="F77" s="35">
        <v>7521</v>
      </c>
    </row>
    <row r="78" spans="1:6" x14ac:dyDescent="0.35">
      <c r="A78" s="29" t="s">
        <v>84</v>
      </c>
      <c r="B78" s="35">
        <v>434</v>
      </c>
      <c r="C78" s="35">
        <v>55</v>
      </c>
      <c r="D78" s="35">
        <v>5</v>
      </c>
      <c r="E78" s="35">
        <v>2</v>
      </c>
      <c r="F78" s="35">
        <v>496</v>
      </c>
    </row>
    <row r="79" spans="1:6" x14ac:dyDescent="0.35">
      <c r="A79" s="29" t="s">
        <v>17</v>
      </c>
      <c r="B79" s="35">
        <v>445</v>
      </c>
      <c r="C79" s="35">
        <v>34</v>
      </c>
      <c r="D79" s="35"/>
      <c r="E79" s="35"/>
      <c r="F79" s="35">
        <v>479</v>
      </c>
    </row>
    <row r="80" spans="1:6" x14ac:dyDescent="0.35">
      <c r="A80" s="29" t="s">
        <v>19</v>
      </c>
      <c r="B80" s="35">
        <v>5054</v>
      </c>
      <c r="C80" s="35">
        <v>221</v>
      </c>
      <c r="D80" s="35">
        <v>367</v>
      </c>
      <c r="E80" s="35">
        <v>24</v>
      </c>
      <c r="F80" s="35">
        <v>5666</v>
      </c>
    </row>
    <row r="81" spans="1:6" x14ac:dyDescent="0.35">
      <c r="A81" s="29" t="s">
        <v>21</v>
      </c>
      <c r="B81" s="35">
        <v>279</v>
      </c>
      <c r="C81" s="35">
        <v>42</v>
      </c>
      <c r="D81" s="35">
        <v>29</v>
      </c>
      <c r="E81" s="35"/>
      <c r="F81" s="35">
        <v>350</v>
      </c>
    </row>
    <row r="82" spans="1:6" x14ac:dyDescent="0.35">
      <c r="A82" s="29" t="s">
        <v>23</v>
      </c>
      <c r="B82" s="35">
        <v>13788</v>
      </c>
      <c r="C82" s="35">
        <v>1428</v>
      </c>
      <c r="D82" s="35">
        <v>122</v>
      </c>
      <c r="E82" s="35">
        <v>201</v>
      </c>
      <c r="F82" s="35">
        <v>15539</v>
      </c>
    </row>
    <row r="83" spans="1:6" x14ac:dyDescent="0.35">
      <c r="A83" s="29" t="s">
        <v>25</v>
      </c>
      <c r="B83" s="35">
        <v>10922</v>
      </c>
      <c r="C83" s="35">
        <v>5700</v>
      </c>
      <c r="D83" s="35">
        <v>179</v>
      </c>
      <c r="E83" s="35">
        <v>114</v>
      </c>
      <c r="F83" s="35">
        <v>16915</v>
      </c>
    </row>
    <row r="84" spans="1:6" x14ac:dyDescent="0.35">
      <c r="A84" s="29" t="s">
        <v>27</v>
      </c>
      <c r="B84" s="35">
        <v>67416</v>
      </c>
      <c r="C84" s="35">
        <v>14937</v>
      </c>
      <c r="D84" s="35">
        <v>1099</v>
      </c>
      <c r="E84" s="35">
        <v>118</v>
      </c>
      <c r="F84" s="35">
        <v>83570</v>
      </c>
    </row>
    <row r="85" spans="1:6" x14ac:dyDescent="0.35">
      <c r="A85" s="29" t="s">
        <v>29</v>
      </c>
      <c r="B85" s="35">
        <v>21767</v>
      </c>
      <c r="C85" s="35">
        <v>17114</v>
      </c>
      <c r="D85" s="35">
        <v>3098</v>
      </c>
      <c r="E85" s="35">
        <v>50</v>
      </c>
      <c r="F85" s="35">
        <v>42029</v>
      </c>
    </row>
    <row r="86" spans="1:6" x14ac:dyDescent="0.35">
      <c r="A86" s="29" t="s">
        <v>31</v>
      </c>
      <c r="B86" s="35">
        <v>3367</v>
      </c>
      <c r="C86" s="35">
        <v>773</v>
      </c>
      <c r="D86" s="35">
        <v>1310</v>
      </c>
      <c r="E86" s="35"/>
      <c r="F86" s="35">
        <v>5450</v>
      </c>
    </row>
    <row r="87" spans="1:6" x14ac:dyDescent="0.35">
      <c r="A87" s="29" t="s">
        <v>33</v>
      </c>
      <c r="B87" s="35">
        <v>5915</v>
      </c>
      <c r="C87" s="35">
        <v>2779</v>
      </c>
      <c r="D87" s="35">
        <v>645</v>
      </c>
      <c r="E87" s="35"/>
      <c r="F87" s="35">
        <v>9339</v>
      </c>
    </row>
    <row r="88" spans="1:6" x14ac:dyDescent="0.35">
      <c r="A88" s="29" t="s">
        <v>35</v>
      </c>
      <c r="B88" s="35">
        <v>22131</v>
      </c>
      <c r="C88" s="35">
        <v>6465</v>
      </c>
      <c r="D88" s="35">
        <v>100</v>
      </c>
      <c r="E88" s="35"/>
      <c r="F88" s="35">
        <v>28696</v>
      </c>
    </row>
    <row r="89" spans="1:6" x14ac:dyDescent="0.35">
      <c r="A89" s="29" t="s">
        <v>37</v>
      </c>
      <c r="B89" s="35">
        <v>7621</v>
      </c>
      <c r="C89" s="35">
        <v>1159</v>
      </c>
      <c r="D89" s="35">
        <v>279</v>
      </c>
      <c r="E89" s="35"/>
      <c r="F89" s="35">
        <v>9059</v>
      </c>
    </row>
    <row r="90" spans="1:6" x14ac:dyDescent="0.35">
      <c r="A90" s="29" t="s">
        <v>39</v>
      </c>
      <c r="B90" s="35">
        <v>13145</v>
      </c>
      <c r="C90" s="35">
        <v>356</v>
      </c>
      <c r="D90" s="35">
        <v>225</v>
      </c>
      <c r="E90" s="35"/>
      <c r="F90" s="35">
        <v>13726</v>
      </c>
    </row>
    <row r="91" spans="1:6" x14ac:dyDescent="0.35">
      <c r="A91" s="29" t="s">
        <v>41</v>
      </c>
      <c r="B91" s="35">
        <v>5240</v>
      </c>
      <c r="C91" s="35">
        <v>604</v>
      </c>
      <c r="D91" s="35">
        <v>25</v>
      </c>
      <c r="E91" s="35"/>
      <c r="F91" s="35">
        <v>5869</v>
      </c>
    </row>
    <row r="92" spans="1:6" x14ac:dyDescent="0.35">
      <c r="A92" s="29" t="s">
        <v>45</v>
      </c>
      <c r="B92" s="35">
        <v>140</v>
      </c>
      <c r="C92" s="35">
        <v>119</v>
      </c>
      <c r="D92" s="35">
        <v>1</v>
      </c>
      <c r="E92" s="35"/>
      <c r="F92" s="35">
        <v>260</v>
      </c>
    </row>
    <row r="93" spans="1:6" x14ac:dyDescent="0.35">
      <c r="A93" s="29" t="s">
        <v>47</v>
      </c>
      <c r="B93" s="35">
        <v>1550</v>
      </c>
      <c r="C93" s="35">
        <v>99</v>
      </c>
      <c r="D93" s="35">
        <v>36</v>
      </c>
      <c r="E93" s="35"/>
      <c r="F93" s="35">
        <v>1685</v>
      </c>
    </row>
    <row r="94" spans="1:6" x14ac:dyDescent="0.35">
      <c r="A94" s="29" t="s">
        <v>50</v>
      </c>
      <c r="B94" s="35">
        <v>3281</v>
      </c>
      <c r="C94" s="35">
        <v>191</v>
      </c>
      <c r="D94" s="35">
        <v>104</v>
      </c>
      <c r="E94" s="35"/>
      <c r="F94" s="35">
        <v>3576</v>
      </c>
    </row>
    <row r="95" spans="1:6" x14ac:dyDescent="0.35">
      <c r="A95" s="29" t="s">
        <v>55</v>
      </c>
      <c r="B95" s="35">
        <v>767</v>
      </c>
      <c r="C95" s="35">
        <v>45</v>
      </c>
      <c r="D95" s="35">
        <v>324</v>
      </c>
      <c r="E95" s="35"/>
      <c r="F95" s="35">
        <v>1136</v>
      </c>
    </row>
    <row r="96" spans="1:6" x14ac:dyDescent="0.35">
      <c r="A96" s="29" t="s">
        <v>89</v>
      </c>
      <c r="B96" s="35">
        <v>1118</v>
      </c>
      <c r="C96" s="35">
        <v>42</v>
      </c>
      <c r="D96" s="35">
        <v>14</v>
      </c>
      <c r="E96" s="35"/>
      <c r="F96" s="35">
        <v>1174</v>
      </c>
    </row>
    <row r="97" spans="1:6" x14ac:dyDescent="0.35">
      <c r="A97" s="29" t="s">
        <v>57</v>
      </c>
      <c r="B97" s="35">
        <v>12401</v>
      </c>
      <c r="C97" s="35">
        <v>334</v>
      </c>
      <c r="D97" s="35">
        <v>44</v>
      </c>
      <c r="E97" s="35"/>
      <c r="F97" s="35">
        <v>12779</v>
      </c>
    </row>
    <row r="98" spans="1:6" x14ac:dyDescent="0.35">
      <c r="A98" s="29" t="s">
        <v>61</v>
      </c>
      <c r="B98" s="35">
        <v>4575</v>
      </c>
      <c r="C98" s="35">
        <v>324</v>
      </c>
      <c r="D98" s="35">
        <v>29</v>
      </c>
      <c r="E98" s="35"/>
      <c r="F98" s="35">
        <v>4928</v>
      </c>
    </row>
    <row r="99" spans="1:6" x14ac:dyDescent="0.35">
      <c r="A99" s="29" t="s">
        <v>59</v>
      </c>
      <c r="B99" s="35">
        <v>13901</v>
      </c>
      <c r="C99" s="35">
        <v>3547</v>
      </c>
      <c r="D99" s="35">
        <v>2851</v>
      </c>
      <c r="E99" s="35"/>
      <c r="F99" s="35">
        <v>20299</v>
      </c>
    </row>
    <row r="100" spans="1:6" x14ac:dyDescent="0.35">
      <c r="A100" s="29" t="s">
        <v>43</v>
      </c>
      <c r="B100" s="35">
        <v>25907</v>
      </c>
      <c r="C100" s="35">
        <v>4679</v>
      </c>
      <c r="D100" s="35">
        <v>896</v>
      </c>
      <c r="E100" s="35"/>
      <c r="F100" s="35">
        <v>31482</v>
      </c>
    </row>
    <row r="101" spans="1:6" x14ac:dyDescent="0.35">
      <c r="A101" s="29" t="s">
        <v>100</v>
      </c>
      <c r="B101" s="35">
        <v>231</v>
      </c>
      <c r="C101" s="35">
        <v>49</v>
      </c>
      <c r="D101" s="35">
        <v>743</v>
      </c>
      <c r="E101" s="35">
        <v>8</v>
      </c>
      <c r="F101" s="35">
        <v>1031</v>
      </c>
    </row>
    <row r="102" spans="1:6" x14ac:dyDescent="0.35">
      <c r="A102" s="29" t="s">
        <v>186</v>
      </c>
      <c r="B102" s="35">
        <v>384063</v>
      </c>
      <c r="C102" s="35">
        <v>72237</v>
      </c>
      <c r="D102" s="35">
        <v>26249</v>
      </c>
      <c r="E102" s="35">
        <v>914</v>
      </c>
      <c r="F102" s="35">
        <v>483463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1DC8A-8004-4FE6-8338-3D9E4F3DE522}">
  <dimension ref="B3:B16"/>
  <sheetViews>
    <sheetView workbookViewId="0">
      <selection activeCell="B4" sqref="B4"/>
    </sheetView>
  </sheetViews>
  <sheetFormatPr baseColWidth="10" defaultRowHeight="14.5" x14ac:dyDescent="0.35"/>
  <sheetData>
    <row r="3" spans="2:2" x14ac:dyDescent="0.35">
      <c r="B3" s="56"/>
    </row>
    <row r="4" spans="2:2" x14ac:dyDescent="0.35">
      <c r="B4" s="56"/>
    </row>
    <row r="5" spans="2:2" x14ac:dyDescent="0.35">
      <c r="B5" s="56" t="s">
        <v>212</v>
      </c>
    </row>
    <row r="6" spans="2:2" x14ac:dyDescent="0.35">
      <c r="B6" s="56" t="s">
        <v>213</v>
      </c>
    </row>
    <row r="16" spans="2:2" x14ac:dyDescent="0.35">
      <c r="B16" t="s">
        <v>214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FA5C1D-4CF9-465B-81E9-95C64446DAE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Aktivitetsdata</vt:lpstr>
      <vt:lpstr>Arealtall</vt:lpstr>
      <vt:lpstr>Kommuneinfo</vt:lpstr>
      <vt:lpstr>PivotKommune</vt:lpstr>
      <vt:lpstr>PivotFylke</vt:lpstr>
      <vt:lpstr>PivotRegion</vt:lpstr>
      <vt:lpstr>Oppslag kommune</vt:lpstr>
      <vt:lpstr>Oppslag region</vt:lpstr>
      <vt:lpstr>Oppslag fylket</vt:lpstr>
      <vt:lpstr>Tabell aktivitet</vt:lpstr>
      <vt:lpstr>Tabell areal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Skjerve, Ada Marie Aas</dc:creator>
  <cp:lastModifiedBy>Skjerve, Ada Marie Aas</cp:lastModifiedBy>
  <dcterms:created xsi:type="dcterms:W3CDTF">2026-03-16T11:43:31Z</dcterms:created>
  <dcterms:modified xsi:type="dcterms:W3CDTF">2026-04-12T18:00:57Z</dcterms:modified>
</cp:coreProperties>
</file>