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ksjon\LAND_Admin-samarbeidspartnere\Kommunene\Tildelingsbrev SMIL NMSK mm\2023 Tildelingsbrev\"/>
    </mc:Choice>
  </mc:AlternateContent>
  <xr:revisionPtr revIDLastSave="0" documentId="13_ncr:1_{922B6A10-B9EE-401C-B0B3-A25B034DC5F5}" xr6:coauthVersionLast="47" xr6:coauthVersionMax="47" xr10:uidLastSave="{00000000-0000-0000-0000-000000000000}"/>
  <bookViews>
    <workbookView xWindow="28680" yWindow="-5595" windowWidth="38640" windowHeight="21120" tabRatio="784" activeTab="2" xr2:uid="{00000000-000D-0000-FFFF-FFFF00000000}"/>
  </bookViews>
  <sheets>
    <sheet name="SMIL" sheetId="7" r:id="rId1"/>
    <sheet name="Drenering" sheetId="10" r:id="rId2"/>
    <sheet name="Tiltak i beiteområder" sheetId="12" r:id="rId3"/>
    <sheet name="Utvalgte kulturlandskap (UKL)" sheetId="8" r:id="rId4"/>
    <sheet name="Metadata" sheetId="13" state="hidden" r:id="rId5"/>
  </sheets>
  <definedNames>
    <definedName name="ARV_Spørsmål">Metadata!$W$2</definedName>
    <definedName name="Drenering_Spørsmål">Metadata!$X$2</definedName>
    <definedName name="Klima_og_miljøprogrammet_Spørsmål">Metadata!$Y$2</definedName>
    <definedName name="Klima_og_miljøprogrammet_Tema">Metadata!$Z$2</definedName>
    <definedName name="Kolonneoverskrift">Metadata!$E$2:$O$2</definedName>
    <definedName name="Kolonneoverskrift2">Metadata!$F$2:$O$2</definedName>
    <definedName name="Ldirs_ref">Metadata!$D$2</definedName>
    <definedName name="NMSK_skogkultur_Spørsmål">Metadata!$Q$2</definedName>
    <definedName name="NMSK_Vei_Spørsmål">Metadata!$R$2</definedName>
    <definedName name="Rapporteringsfrist">Metadata!$B$2</definedName>
    <definedName name="Signering_ledetekst">Metadata!$C$2</definedName>
    <definedName name="Skogbruksplanlegging_Spørsmål">Metadata!$S$2</definedName>
    <definedName name="SMIL_Spørsmål">Metadata!$T$2</definedName>
    <definedName name="SMIL_Tema">Metadata!$U$2</definedName>
    <definedName name="Spørsmål">'Utvalgte kulturlandskap (UKL)'!$B$5</definedName>
    <definedName name="Tilskuddsordning">Metadata!$E$2:$O$2</definedName>
    <definedName name="Tilskuddsordning2">Metadata!$F$2:$O$2</definedName>
    <definedName name="Tiltak_beiteområder_Spørsmål">Metadata!$AA$2</definedName>
    <definedName name="UKL_Spørsmål">Metadata!$V$2</definedName>
    <definedName name="År">Metadata!$A$2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" i="13" l="1"/>
  <c r="B5" i="12"/>
  <c r="M9" i="12"/>
  <c r="M9" i="10"/>
  <c r="M9" i="8"/>
  <c r="M9" i="7"/>
  <c r="O2" i="13"/>
  <c r="M2" i="13"/>
  <c r="L2" i="13"/>
  <c r="K2" i="13"/>
  <c r="J2" i="13"/>
  <c r="I2" i="13"/>
  <c r="H2" i="13"/>
  <c r="G2" i="13"/>
  <c r="F2" i="13"/>
  <c r="H5" i="7"/>
  <c r="B5" i="7"/>
  <c r="K2" i="7"/>
  <c r="B5" i="8"/>
  <c r="K2" i="8"/>
  <c r="B5" i="10"/>
  <c r="K2" i="10"/>
  <c r="K2" i="12"/>
  <c r="B6" i="7" a="1"/>
  <c r="C6" i="7" s="1"/>
  <c r="B6" i="8" a="1"/>
  <c r="B6" i="10" a="1"/>
  <c r="C6" i="10" s="1"/>
  <c r="B6" i="12" a="1"/>
  <c r="E7" i="12"/>
  <c r="E7" i="10"/>
  <c r="E7" i="8"/>
  <c r="E7" i="7"/>
  <c r="B6" i="12" l="1"/>
  <c r="B6" i="8"/>
  <c r="J6" i="7"/>
  <c r="I6" i="7"/>
  <c r="G6" i="7"/>
  <c r="F6" i="7"/>
  <c r="E6" i="7"/>
  <c r="D6" i="7"/>
  <c r="B6" i="7"/>
  <c r="H6" i="7"/>
  <c r="K6" i="7"/>
  <c r="H6" i="8"/>
  <c r="I6" i="8"/>
  <c r="G6" i="8"/>
  <c r="F6" i="8"/>
  <c r="E6" i="8"/>
  <c r="D6" i="8"/>
  <c r="J6" i="8"/>
  <c r="K6" i="8"/>
  <c r="C6" i="8"/>
  <c r="J6" i="10"/>
  <c r="I6" i="10"/>
  <c r="H6" i="10"/>
  <c r="G6" i="10"/>
  <c r="F6" i="10"/>
  <c r="B6" i="10"/>
  <c r="E6" i="10"/>
  <c r="D6" i="10"/>
  <c r="K6" i="10"/>
  <c r="I6" i="12"/>
  <c r="H6" i="12"/>
  <c r="F6" i="12"/>
  <c r="D6" i="12"/>
  <c r="K6" i="12"/>
  <c r="C6" i="12"/>
  <c r="G6" i="12"/>
  <c r="E6" i="12"/>
  <c r="J6" i="12"/>
</calcChain>
</file>

<file path=xl/sharedStrings.xml><?xml version="1.0" encoding="utf-8"?>
<sst xmlns="http://schemas.openxmlformats.org/spreadsheetml/2006/main" count="53" uniqueCount="39">
  <si>
    <t>Kontaktperson</t>
  </si>
  <si>
    <t xml:space="preserve"> Rapporteringen bør gi svar på følgende spørsmål: </t>
  </si>
  <si>
    <t>Merknader:</t>
  </si>
  <si>
    <t>SMIL</t>
  </si>
  <si>
    <t xml:space="preserve">Hvordan er fordelingen av innvilget tilskudd i 2023
mellom ulike miljøtema/fagområder både i prosent og kroner?  </t>
  </si>
  <si>
    <t>Utvalgte kulturlandskap (UKL)</t>
  </si>
  <si>
    <t xml:space="preserve">Rapporteringen bør gi svar på følgende spørsmål: </t>
  </si>
  <si>
    <t>Drenering</t>
  </si>
  <si>
    <t>Tilskudd til tiltak i beiteområder</t>
  </si>
  <si>
    <t>Tilskuddsordning</t>
  </si>
  <si>
    <t>År</t>
  </si>
  <si>
    <t>Rapporteringsfrist</t>
  </si>
  <si>
    <t>Signering</t>
  </si>
  <si>
    <t>Referanse:</t>
  </si>
  <si>
    <t>NMSK_skogkultur_Spørsmål</t>
  </si>
  <si>
    <t>NMSK_Vei_Spørsmål</t>
  </si>
  <si>
    <t>Skogbruksplanlegging_Spørsmål</t>
  </si>
  <si>
    <t>SMIL_Spørsmål</t>
  </si>
  <si>
    <t>SMIL_Tema</t>
  </si>
  <si>
    <t>UKL_Spørsmål</t>
  </si>
  <si>
    <t>ARV_Spørsmål</t>
  </si>
  <si>
    <t>Drenering_Spørsmål</t>
  </si>
  <si>
    <t>Klima_og_miljøprogrammet_Spørsmål</t>
  </si>
  <si>
    <t>Klima_og_miljøprogrammet_Tema</t>
  </si>
  <si>
    <t>Tiltak_beiteområder_Spørsmål</t>
  </si>
  <si>
    <t>20.11.2023</t>
  </si>
  <si>
    <t xml:space="preserve">Kontroller innholdet i rapporten og signer elektronisk. Rapporten må signeres på nytt dersom den åpnes for  redigering.   </t>
  </si>
  <si>
    <t>23/61033</t>
  </si>
  <si>
    <t>Kort kommentar om forbruk, aktivitet og resultater i 2023.
Hva er prioritert og hvorfor?
Dersom ikke den tildelte rammen blir brukt opp i 2023, hva er årsaken til dette?</t>
  </si>
  <si>
    <t>Kort kommentar om forbruk, aktivitet og resultater i 2023.
Hva er prioritert og hvorfor?
Hvordan er fordelingen av innvilget tilskudd i 2023 mellom ulike miljøtema/fagområder både i prosent og kroner (se tabell)?
Dersom ikke den tildelte rammen blir brukt opp i 2023, hva er årsaken til dette? 
Begrunnelse for forventet behov for ramme i 2024?		
Hva er satsingsområder neste år? 
Hvordan beregner og prioriterer statsforvalteren rammen til kommunene?</t>
  </si>
  <si>
    <t xml:space="preserve">Kulturlandskap			
Biologisk mangfold			
Kulturminner og kulturmiljøer			
Friluftsliv			
Avrenning til vann			
Utslipp til luft			
Plantevern	</t>
  </si>
  <si>
    <t xml:space="preserve">Kommenter for hvert UKL- område i fylket.
Kort kommentar om forbruk, aktivitet og resultater i 2023.
Hva er prioritert og hvorfor? Dersom ikke den tildelte rammen blir brukt opp i 2023, hva er årsaken til dette? 
Begrunnelse for forventet behov for ramme i 2024?
Hva er satsingsområder neste år? Hvordan beregner og prioriterer statsforvalteren rammen til kommunene? Hvor mye forventes det å sette av til regionale felles tiltak til utvalgte kulturlandskap  i 2024? 			</t>
  </si>
  <si>
    <t xml:space="preserve">Kort kommentar om forbruk, aktivitet og resultater i 2023.
Hva er prioritert og hvorfor? Dersom ikke den tildelte rammen blir brukt opp i 2023, hva er årsaken til dette? 
Begrunnelse for forventet behov for ramme i 2024?
Hva er satsingsområder neste år? Hvordan beregner og prioriterer statsforvalteren rammen til kommunene? </t>
  </si>
  <si>
    <t>Kort kommentar om forbruk, aktivitet og resultater i 2023.
Hva er prioritert og hvorfor?
Dersom ikke den tildelte rammen blir brukt opp i 2023, hva er årsaken til dette? 
Har økte tilskuddssatser hatt forventet effekt?
Begrunnelse for forventet behov for ramme i 2024?</t>
  </si>
  <si>
    <t>Kort kommentar om forbruk, aktivitet og resultater i 2023.
Hva er prioritert og hvorfor?
Hvordan er fordelingen av innvilget tilskudd i 2023 mellom ulike miljøtema/fagområder både i prosent og kroner (se tabell)?
Begrunnelse for forventet behov for ramme i 2024?
Er det noen trender?
Hva er satsingsområder neste år?
Hvor stor er pågangen?</t>
  </si>
  <si>
    <t>Klimagassutslipp og karbonbinding
Jord
Forurensning til vann, jord og luft
Naturmangfold og kulturminner</t>
  </si>
  <si>
    <t>Kort kommentar om forbruk, aktivitet og resultater i 2023.
Hva er prioritert og hvorfor?
Dersom ikke den tildelte rammen blir brukt opp i 2023, hva er årsaken til dette? 
Begrunnelse for forventet behov for ramme i 2024?
NB! UBRUKT/UDISPONERT RAMME PR. 31.12. 2023 BLIR TRUKKET INN VED ÅRSSKIFTET</t>
  </si>
  <si>
    <t>Forventet ubrukt/udisponert ramme  pr.31.12 2023  OVERFØRES TIL  2024</t>
  </si>
  <si>
    <t>NB! UBRUKT/UDISPONERT RAMME PR. 31.12. 2023 BLIR TRUKKET INN VED ÅRSSKIFTET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</si>
</sst>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Roboto"/>
    </font>
    <font>
      <i/>
      <strike/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</fills>
  <borders count="39">
    <border>
      <left/>
      <right/>
      <top/>
      <bottom/>
      <diagonal/>
    </border>
    <border>
      <left/>
      <right style="medium">
        <color rgb="FF9CC2E5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CC2E5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9CC2E5"/>
      </right>
      <top style="thin">
        <color rgb="FF000000"/>
      </top>
      <bottom style="medium">
        <color indexed="64"/>
      </bottom>
      <diagonal/>
    </border>
    <border>
      <left style="medium">
        <color rgb="FF9CC2E5"/>
      </left>
      <right style="medium">
        <color rgb="FF9CC2E5"/>
      </right>
      <top style="thin">
        <color rgb="FF000000"/>
      </top>
      <bottom style="medium">
        <color indexed="64"/>
      </bottom>
      <diagonal/>
    </border>
    <border>
      <left/>
      <right style="medium">
        <color rgb="FF9CC2E5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 diagonalDown="1">
      <left style="thin">
        <color auto="1"/>
      </left>
      <right style="medium">
        <color rgb="FF000000"/>
      </right>
      <top style="thin">
        <color indexed="64"/>
      </top>
      <bottom style="medium">
        <color indexed="64"/>
      </bottom>
      <diagonal style="thin">
        <color auto="1"/>
      </diagonal>
    </border>
    <border diagonalUp="1" diagonalDown="1">
      <left style="thin">
        <color auto="1"/>
      </left>
      <right style="medium">
        <color rgb="FF000000"/>
      </right>
      <top style="thin">
        <color indexed="64"/>
      </top>
      <bottom style="thin">
        <color rgb="FF000000"/>
      </bottom>
      <diagonal style="thin">
        <color auto="1"/>
      </diagonal>
    </border>
    <border diagonalUp="1" diagonalDown="1">
      <left style="thin">
        <color auto="1"/>
      </left>
      <right style="medium">
        <color rgb="FF9CC2E5"/>
      </right>
      <top style="thin">
        <color indexed="64"/>
      </top>
      <bottom style="medium">
        <color indexed="64"/>
      </bottom>
      <diagonal style="thin">
        <color auto="1"/>
      </diagonal>
    </border>
    <border>
      <left style="medium">
        <color rgb="FF9CC2E5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auto="1"/>
      </left>
      <right style="medium">
        <color rgb="FF000000"/>
      </right>
      <top/>
      <bottom style="medium">
        <color indexed="64"/>
      </bottom>
      <diagonal style="thin">
        <color auto="1"/>
      </diagonal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3" borderId="2" xfId="0" applyFont="1" applyFill="1" applyBorder="1" applyAlignment="1">
      <alignment horizontal="right" vertical="top" wrapText="1"/>
    </xf>
    <xf numFmtId="0" fontId="3" fillId="3" borderId="7" xfId="0" applyFont="1" applyFill="1" applyBorder="1" applyAlignment="1">
      <alignment horizontal="right" vertical="top" wrapText="1"/>
    </xf>
    <xf numFmtId="0" fontId="4" fillId="3" borderId="6" xfId="0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0" borderId="0" xfId="0" applyFont="1"/>
    <xf numFmtId="0" fontId="10" fillId="2" borderId="12" xfId="0" applyFont="1" applyFill="1" applyBorder="1"/>
    <xf numFmtId="0" fontId="10" fillId="2" borderId="13" xfId="0" applyFont="1" applyFill="1" applyBorder="1"/>
    <xf numFmtId="0" fontId="3" fillId="3" borderId="16" xfId="0" applyFont="1" applyFill="1" applyBorder="1" applyAlignment="1">
      <alignment horizontal="right" vertical="top" wrapText="1"/>
    </xf>
    <xf numFmtId="0" fontId="10" fillId="7" borderId="12" xfId="0" applyFont="1" applyFill="1" applyBorder="1"/>
    <xf numFmtId="0" fontId="10" fillId="7" borderId="13" xfId="0" applyFont="1" applyFill="1" applyBorder="1"/>
    <xf numFmtId="0" fontId="10" fillId="8" borderId="12" xfId="0" applyFont="1" applyFill="1" applyBorder="1"/>
    <xf numFmtId="0" fontId="10" fillId="8" borderId="13" xfId="0" applyFont="1" applyFill="1" applyBorder="1"/>
    <xf numFmtId="0" fontId="10" fillId="9" borderId="12" xfId="0" applyFont="1" applyFill="1" applyBorder="1"/>
    <xf numFmtId="0" fontId="10" fillId="9" borderId="13" xfId="0" applyFont="1" applyFill="1" applyBorder="1"/>
    <xf numFmtId="3" fontId="5" fillId="5" borderId="1" xfId="0" applyNumberFormat="1" applyFont="1" applyFill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3" fontId="5" fillId="5" borderId="4" xfId="0" applyNumberFormat="1" applyFont="1" applyFill="1" applyBorder="1" applyAlignment="1">
      <alignment vertical="center" wrapText="1"/>
    </xf>
    <xf numFmtId="3" fontId="6" fillId="5" borderId="8" xfId="0" applyNumberFormat="1" applyFont="1" applyFill="1" applyBorder="1" applyAlignment="1">
      <alignment vertical="center" wrapText="1"/>
    </xf>
    <xf numFmtId="3" fontId="5" fillId="5" borderId="19" xfId="0" applyNumberFormat="1" applyFont="1" applyFill="1" applyBorder="1" applyAlignment="1">
      <alignment vertical="center" wrapText="1"/>
    </xf>
    <xf numFmtId="3" fontId="5" fillId="5" borderId="21" xfId="0" applyNumberFormat="1" applyFont="1" applyFill="1" applyBorder="1" applyAlignment="1">
      <alignment vertical="center" wrapText="1"/>
    </xf>
    <xf numFmtId="3" fontId="5" fillId="0" borderId="17" xfId="0" applyNumberFormat="1" applyFont="1" applyBorder="1" applyAlignment="1">
      <alignment vertical="center" wrapText="1"/>
    </xf>
    <xf numFmtId="3" fontId="6" fillId="5" borderId="23" xfId="0" applyNumberFormat="1" applyFont="1" applyFill="1" applyBorder="1" applyAlignment="1">
      <alignment vertical="center" wrapText="1"/>
    </xf>
    <xf numFmtId="3" fontId="5" fillId="5" borderId="20" xfId="0" applyNumberFormat="1" applyFont="1" applyFill="1" applyBorder="1" applyAlignment="1">
      <alignment vertical="center" wrapText="1"/>
    </xf>
    <xf numFmtId="3" fontId="5" fillId="5" borderId="22" xfId="0" applyNumberFormat="1" applyFont="1" applyFill="1" applyBorder="1" applyAlignment="1">
      <alignment vertical="center" wrapText="1"/>
    </xf>
    <xf numFmtId="3" fontId="5" fillId="5" borderId="5" xfId="0" applyNumberFormat="1" applyFont="1" applyFill="1" applyBorder="1" applyAlignment="1">
      <alignment vertical="center" wrapText="1"/>
    </xf>
    <xf numFmtId="3" fontId="6" fillId="5" borderId="18" xfId="0" applyNumberFormat="1" applyFont="1" applyFill="1" applyBorder="1" applyAlignment="1">
      <alignment vertical="center" wrapText="1"/>
    </xf>
    <xf numFmtId="3" fontId="5" fillId="6" borderId="33" xfId="0" applyNumberFormat="1" applyFont="1" applyFill="1" applyBorder="1" applyAlignment="1">
      <alignment vertical="center" wrapText="1"/>
    </xf>
    <xf numFmtId="3" fontId="5" fillId="6" borderId="34" xfId="0" applyNumberFormat="1" applyFont="1" applyFill="1" applyBorder="1" applyAlignment="1">
      <alignment vertical="center" wrapText="1"/>
    </xf>
    <xf numFmtId="3" fontId="5" fillId="5" borderId="36" xfId="0" applyNumberFormat="1" applyFont="1" applyFill="1" applyBorder="1" applyAlignment="1">
      <alignment vertical="center" wrapText="1"/>
    </xf>
    <xf numFmtId="3" fontId="5" fillId="6" borderId="35" xfId="0" applyNumberFormat="1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49" fontId="0" fillId="0" borderId="0" xfId="0" applyNumberFormat="1" applyAlignment="1">
      <alignment horizontal="right" vertical="top"/>
    </xf>
    <xf numFmtId="0" fontId="12" fillId="0" borderId="0" xfId="0" applyFont="1"/>
    <xf numFmtId="0" fontId="13" fillId="0" borderId="0" xfId="0" applyFont="1" applyAlignment="1">
      <alignment vertical="top"/>
    </xf>
    <xf numFmtId="0" fontId="4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0" fillId="0" borderId="0" xfId="0" applyAlignment="1">
      <alignment vertical="top" wrapText="1"/>
    </xf>
    <xf numFmtId="3" fontId="5" fillId="6" borderId="38" xfId="0" applyNumberFormat="1" applyFont="1" applyFill="1" applyBorder="1" applyAlignment="1">
      <alignment vertical="center" wrapText="1"/>
    </xf>
    <xf numFmtId="0" fontId="4" fillId="3" borderId="37" xfId="0" applyFont="1" applyFill="1" applyBorder="1" applyAlignment="1">
      <alignment horizontal="right" vertical="top" wrapText="1"/>
    </xf>
    <xf numFmtId="0" fontId="14" fillId="3" borderId="3" xfId="0" applyFont="1" applyFill="1" applyBorder="1" applyAlignment="1">
      <alignment horizontal="right" vertical="top" wrapText="1"/>
    </xf>
    <xf numFmtId="0" fontId="0" fillId="5" borderId="9" xfId="0" applyFill="1" applyBorder="1" applyAlignment="1">
      <alignment horizontal="left" vertical="top" wrapText="1"/>
    </xf>
    <xf numFmtId="0" fontId="0" fillId="5" borderId="10" xfId="0" applyFill="1" applyBorder="1" applyAlignment="1">
      <alignment horizontal="left" vertical="top"/>
    </xf>
    <xf numFmtId="0" fontId="0" fillId="5" borderId="11" xfId="0" applyFill="1" applyBorder="1" applyAlignment="1">
      <alignment horizontal="left" vertical="top"/>
    </xf>
    <xf numFmtId="0" fontId="7" fillId="0" borderId="1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8" fillId="4" borderId="9" xfId="0" applyFont="1" applyFill="1" applyBorder="1" applyAlignment="1">
      <alignment horizontal="left"/>
    </xf>
    <xf numFmtId="0" fontId="8" fillId="4" borderId="11" xfId="0" applyFont="1" applyFill="1" applyBorder="1" applyAlignment="1">
      <alignment horizontal="left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9" fillId="7" borderId="9" xfId="0" applyFont="1" applyFill="1" applyBorder="1" applyAlignment="1">
      <alignment horizontal="left"/>
    </xf>
    <xf numFmtId="0" fontId="9" fillId="7" borderId="10" xfId="0" applyFont="1" applyFill="1" applyBorder="1" applyAlignment="1">
      <alignment horizontal="left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11" fillId="5" borderId="9" xfId="0" applyFont="1" applyFill="1" applyBorder="1" applyAlignment="1">
      <alignment horizontal="left"/>
    </xf>
    <xf numFmtId="0" fontId="11" fillId="5" borderId="10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9" fillId="9" borderId="9" xfId="0" applyFont="1" applyFill="1" applyBorder="1" applyAlignment="1">
      <alignment horizontal="left"/>
    </xf>
    <xf numFmtId="0" fontId="9" fillId="9" borderId="10" xfId="0" applyFont="1" applyFill="1" applyBorder="1" applyAlignment="1">
      <alignment horizontal="left"/>
    </xf>
    <xf numFmtId="0" fontId="9" fillId="8" borderId="9" xfId="0" applyFont="1" applyFill="1" applyBorder="1" applyAlignment="1">
      <alignment horizontal="left"/>
    </xf>
    <xf numFmtId="0" fontId="9" fillId="8" borderId="10" xfId="0" applyFont="1" applyFill="1" applyBorder="1" applyAlignment="1">
      <alignment horizontal="left"/>
    </xf>
    <xf numFmtId="0" fontId="6" fillId="0" borderId="2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CC06C-9A7A-4A7A-A5F0-3E4024070823}">
  <sheetPr>
    <tabColor theme="5"/>
  </sheetPr>
  <dimension ref="B1:N9"/>
  <sheetViews>
    <sheetView showGridLines="0" zoomScale="87" zoomScaleNormal="87" workbookViewId="0">
      <selection activeCell="B17" sqref="B17"/>
    </sheetView>
  </sheetViews>
  <sheetFormatPr baseColWidth="10" defaultColWidth="8.7265625" defaultRowHeight="14.5" x14ac:dyDescent="0.35"/>
  <cols>
    <col min="2" max="2" width="11.7265625" customWidth="1"/>
    <col min="3" max="3" width="10.54296875" customWidth="1"/>
    <col min="4" max="4" width="11.453125" customWidth="1"/>
    <col min="5" max="5" width="12.453125" customWidth="1"/>
    <col min="6" max="6" width="11.1796875" customWidth="1"/>
    <col min="7" max="7" width="16.1796875" customWidth="1"/>
    <col min="8" max="8" width="19.54296875" customWidth="1"/>
    <col min="9" max="9" width="17" customWidth="1"/>
    <col min="10" max="10" width="13.54296875" hidden="1" customWidth="1"/>
    <col min="11" max="11" width="16" customWidth="1"/>
    <col min="13" max="13" width="2.54296875" hidden="1" customWidth="1"/>
    <col min="14" max="14" width="45.26953125" customWidth="1"/>
  </cols>
  <sheetData>
    <row r="1" spans="2:14" ht="15" thickBot="1" x14ac:dyDescent="0.4"/>
    <row r="2" spans="2:14" ht="21.5" thickBot="1" x14ac:dyDescent="0.55000000000000004">
      <c r="B2" s="59" t="s">
        <v>3</v>
      </c>
      <c r="C2" s="60"/>
      <c r="D2" s="60"/>
      <c r="E2" s="60"/>
      <c r="F2" s="60"/>
      <c r="G2" s="60"/>
      <c r="H2" s="60"/>
      <c r="I2" s="60"/>
      <c r="J2" s="13" t="s">
        <v>13</v>
      </c>
      <c r="K2" s="14" t="str">
        <f>Ldirs_ref</f>
        <v>23/61033</v>
      </c>
      <c r="L2" s="2"/>
      <c r="M2" s="2"/>
      <c r="N2" s="2"/>
    </row>
    <row r="3" spans="2:14" ht="21.5" thickBot="1" x14ac:dyDescent="0.55000000000000004">
      <c r="B3" s="54" t="s">
        <v>0</v>
      </c>
      <c r="C3" s="55"/>
      <c r="D3" s="71"/>
      <c r="E3" s="72"/>
      <c r="F3" s="72"/>
      <c r="G3" s="72"/>
      <c r="H3" s="72"/>
      <c r="I3" s="72"/>
      <c r="J3" s="72"/>
      <c r="K3" s="73"/>
      <c r="L3" s="2"/>
      <c r="M3" s="2"/>
      <c r="N3" s="2"/>
    </row>
    <row r="4" spans="2:14" ht="27.75" customHeight="1" x14ac:dyDescent="0.35">
      <c r="B4" s="61" t="s">
        <v>1</v>
      </c>
      <c r="C4" s="62"/>
      <c r="D4" s="62"/>
      <c r="E4" s="62"/>
      <c r="F4" s="62"/>
      <c r="G4" s="63"/>
      <c r="H4" s="64" t="s">
        <v>4</v>
      </c>
      <c r="I4" s="64"/>
      <c r="J4" s="64"/>
      <c r="K4" s="65"/>
      <c r="L4" s="3"/>
      <c r="M4" s="3"/>
      <c r="N4" s="3"/>
    </row>
    <row r="5" spans="2:14" ht="146.25" customHeight="1" thickBot="1" x14ac:dyDescent="0.4">
      <c r="B5" s="69" t="str">
        <f>SMIL_Spørsmål</f>
        <v>Kort kommentar om forbruk, aktivitet og resultater i 2023.
Hva er prioritert og hvorfor?
Hvordan er fordelingen av innvilget tilskudd i 2023 mellom ulike miljøtema/fagområder både i prosent og kroner (se tabell)?
Dersom ikke den tildelte rammen blir brukt opp i 2023, hva er årsaken til dette? 
Begrunnelse for forventet behov for ramme i 2024?		
Hva er satsingsområder neste år? 
Hvordan beregner og prioriterer statsforvalteren rammen til kommunene?</v>
      </c>
      <c r="C5" s="67"/>
      <c r="D5" s="67"/>
      <c r="E5" s="67"/>
      <c r="F5" s="67"/>
      <c r="G5" s="70"/>
      <c r="H5" s="66" t="str">
        <f>SMIL_Tema</f>
        <v xml:space="preserve">Kulturlandskap			
Biologisk mangfold			
Kulturminner og kulturmiljøer			
Friluftsliv			
Avrenning til vann			
Utslipp til luft			
Plantevern	</v>
      </c>
      <c r="I5" s="67"/>
      <c r="J5" s="67"/>
      <c r="K5" s="68"/>
      <c r="L5" s="3"/>
      <c r="M5" s="7"/>
      <c r="N5" s="3"/>
    </row>
    <row r="6" spans="2:14" ht="78.5" thickBot="1" x14ac:dyDescent="0.4">
      <c r="B6" s="12" t="str">
        <f t="array" ref="B6:K6">Kolonneoverskrift2</f>
        <v>Tildelt ramme for  2023</v>
      </c>
      <c r="C6" s="4" t="str">
        <v>Overført fra   2022</v>
      </c>
      <c r="D6" s="4" t="str">
        <v>Inndratt og trukket tilbake pr. 20.11. 2023</v>
      </c>
      <c r="E6" s="4" t="str">
        <v>Total disponibel ramme pr. 20.11. 2023</v>
      </c>
      <c r="F6" s="4" t="str">
        <v>Innvilget pr. 20.11. 2023</v>
      </c>
      <c r="G6" s="4" t="str">
        <v>Total omsøkt beløp  2023</v>
      </c>
      <c r="H6" s="4" t="str">
        <v>Forventet utbetalt pr. 31.12. 2023 (Prognose, dvs sum utbetalt hittil i år pluss forventet utbetalt resten av året.)</v>
      </c>
      <c r="I6" s="4" t="str">
        <v>Forventet ubrukt/ udisponert ramme  pr.31.12. 2023 . TREKKES INN VED ÅRSSKIFTET</v>
      </c>
      <c r="J6" s="5" t="str">
        <v>Forventet ubrukt/udisponert ramme  pr.31.12 2023  OVERFØRES TIL  2024</v>
      </c>
      <c r="K6" s="6" t="str">
        <v>Forventet behov for ramme i   2024</v>
      </c>
    </row>
    <row r="7" spans="2:14" x14ac:dyDescent="0.35">
      <c r="B7" s="19"/>
      <c r="C7" s="19"/>
      <c r="D7" s="19"/>
      <c r="E7" s="20">
        <f>SUM(B7:D7)</f>
        <v>0</v>
      </c>
      <c r="F7" s="21"/>
      <c r="G7" s="29"/>
      <c r="H7" s="19"/>
      <c r="I7" s="21"/>
      <c r="J7" s="32"/>
      <c r="K7" s="22"/>
    </row>
    <row r="8" spans="2:14" ht="15" thickBot="1" x14ac:dyDescent="0.4"/>
    <row r="9" spans="2:14" ht="111.75" customHeight="1" thickBot="1" x14ac:dyDescent="0.4">
      <c r="B9" s="48" t="s">
        <v>2</v>
      </c>
      <c r="C9" s="49"/>
      <c r="D9" s="49"/>
      <c r="E9" s="49"/>
      <c r="F9" s="49"/>
      <c r="G9" s="49"/>
      <c r="H9" s="49"/>
      <c r="I9" s="49"/>
      <c r="J9" s="49"/>
      <c r="K9" s="50"/>
      <c r="M9" t="str">
        <f>B9</f>
        <v>Merknader:</v>
      </c>
    </row>
  </sheetData>
  <protectedRanges>
    <protectedRange sqref="K7" name="Område4"/>
    <protectedRange sqref="F7:I7" name="Område3"/>
    <protectedRange sqref="B7:D7" name="Område2"/>
    <protectedRange sqref="D3" name="Område1"/>
  </protectedRanges>
  <mergeCells count="8">
    <mergeCell ref="B2:I2"/>
    <mergeCell ref="B4:G4"/>
    <mergeCell ref="H4:K4"/>
    <mergeCell ref="B9:K9"/>
    <mergeCell ref="H5:K5"/>
    <mergeCell ref="B5:G5"/>
    <mergeCell ref="B3:C3"/>
    <mergeCell ref="D3:K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70279-1A9F-48B5-8DB4-2DC4AC67BE32}">
  <sheetPr>
    <tabColor rgb="FF0070C0"/>
  </sheetPr>
  <dimension ref="B1:N9"/>
  <sheetViews>
    <sheetView showGridLines="0" workbookViewId="0">
      <selection activeCell="D3" sqref="D3:K3"/>
    </sheetView>
  </sheetViews>
  <sheetFormatPr baseColWidth="10" defaultColWidth="8.7265625" defaultRowHeight="14.5" x14ac:dyDescent="0.35"/>
  <cols>
    <col min="2" max="2" width="11.7265625" customWidth="1"/>
    <col min="3" max="3" width="10.54296875" customWidth="1"/>
    <col min="4" max="4" width="11.453125" customWidth="1"/>
    <col min="5" max="5" width="12.453125" customWidth="1"/>
    <col min="6" max="6" width="11.1796875" customWidth="1"/>
    <col min="7" max="7" width="11.26953125" customWidth="1"/>
    <col min="8" max="8" width="17.1796875" customWidth="1"/>
    <col min="9" max="9" width="15.453125" customWidth="1"/>
    <col min="10" max="10" width="13" hidden="1" customWidth="1"/>
    <col min="11" max="11" width="18.453125" customWidth="1"/>
    <col min="13" max="13" width="2.54296875" hidden="1" customWidth="1"/>
  </cols>
  <sheetData>
    <row r="1" spans="2:14" ht="15" thickBot="1" x14ac:dyDescent="0.4"/>
    <row r="2" spans="2:14" ht="21.5" thickBot="1" x14ac:dyDescent="0.55000000000000004">
      <c r="B2" s="74" t="s">
        <v>7</v>
      </c>
      <c r="C2" s="75"/>
      <c r="D2" s="75"/>
      <c r="E2" s="75"/>
      <c r="F2" s="75"/>
      <c r="G2" s="75"/>
      <c r="H2" s="75"/>
      <c r="I2" s="75"/>
      <c r="J2" s="10" t="s">
        <v>13</v>
      </c>
      <c r="K2" s="11" t="str">
        <f>Ldirs_ref</f>
        <v>23/61033</v>
      </c>
      <c r="L2" s="2"/>
      <c r="M2" s="2"/>
      <c r="N2" s="2"/>
    </row>
    <row r="3" spans="2:14" ht="21.5" thickBot="1" x14ac:dyDescent="0.55000000000000004">
      <c r="B3" s="54" t="s">
        <v>0</v>
      </c>
      <c r="C3" s="55"/>
      <c r="D3" s="71"/>
      <c r="E3" s="72"/>
      <c r="F3" s="72"/>
      <c r="G3" s="72"/>
      <c r="H3" s="72"/>
      <c r="I3" s="72"/>
      <c r="J3" s="72"/>
      <c r="K3" s="73"/>
      <c r="L3" s="2"/>
      <c r="M3" s="2"/>
      <c r="N3" s="2"/>
    </row>
    <row r="4" spans="2:14" x14ac:dyDescent="0.35">
      <c r="B4" s="56" t="s">
        <v>1</v>
      </c>
      <c r="C4" s="57"/>
      <c r="D4" s="57"/>
      <c r="E4" s="57"/>
      <c r="F4" s="57"/>
      <c r="G4" s="57"/>
      <c r="H4" s="57"/>
      <c r="I4" s="57"/>
      <c r="J4" s="57"/>
      <c r="K4" s="58"/>
      <c r="L4" s="3"/>
      <c r="M4" s="3"/>
      <c r="N4" s="3"/>
    </row>
    <row r="5" spans="2:14" s="8" customFormat="1" ht="72" customHeight="1" thickBot="1" x14ac:dyDescent="0.4">
      <c r="B5" s="51" t="str">
        <f>Drenering_Spørsmål</f>
        <v>Kort kommentar om forbruk, aktivitet og resultater i 2023.
Hva er prioritert og hvorfor?
Dersom ikke den tildelte rammen blir brukt opp i 2023, hva er årsaken til dette? 
Har økte tilskuddssatser hatt forventet effekt?
Begrunnelse for forventet behov for ramme i 2024?</v>
      </c>
      <c r="C5" s="52"/>
      <c r="D5" s="52"/>
      <c r="E5" s="52"/>
      <c r="F5" s="52"/>
      <c r="G5" s="52"/>
      <c r="H5" s="52"/>
      <c r="I5" s="52"/>
      <c r="J5" s="52"/>
      <c r="K5" s="53"/>
      <c r="L5" s="7"/>
      <c r="M5" s="7"/>
      <c r="N5" s="7"/>
    </row>
    <row r="6" spans="2:14" ht="114.75" customHeight="1" thickBot="1" x14ac:dyDescent="0.4">
      <c r="B6" s="12" t="str">
        <f t="array" ref="B6:K6">Kolonneoverskrift2</f>
        <v>Tildelt ramme for  2023</v>
      </c>
      <c r="C6" s="4" t="str">
        <v>Overført fra   2022</v>
      </c>
      <c r="D6" s="4" t="str">
        <v>Inndratt og trukket tilbake pr. 20.11. 2023</v>
      </c>
      <c r="E6" s="4" t="str">
        <v>Total disponibel ramme pr. 20.11. 2023</v>
      </c>
      <c r="F6" s="4" t="str">
        <v>Innvilget pr. 20.11. 2023</v>
      </c>
      <c r="G6" s="4" t="str">
        <v>Total omsøkt beløp  2023</v>
      </c>
      <c r="H6" s="4" t="str">
        <v>Forventet utbetalt pr. 31.12. 2023 (Prognose, dvs sum utbetalt hittil i år pluss forventet utbetalt resten av året.)</v>
      </c>
      <c r="I6" s="4" t="str">
        <v>Forventet ubrukt/ udisponert ramme  pr.31.12. 2023 . TREKKES INN VED ÅRSSKIFTET</v>
      </c>
      <c r="J6" s="5" t="str">
        <v>Forventet ubrukt/udisponert ramme  pr.31.12 2023  OVERFØRES TIL  2024</v>
      </c>
      <c r="K6" s="6" t="str">
        <v>Forventet behov for ramme i   2024</v>
      </c>
    </row>
    <row r="7" spans="2:14" ht="15" thickBot="1" x14ac:dyDescent="0.4">
      <c r="B7" s="23"/>
      <c r="C7" s="24"/>
      <c r="D7" s="24"/>
      <c r="E7" s="25">
        <f>SUM(B7:D7)</f>
        <v>0</v>
      </c>
      <c r="F7" s="24"/>
      <c r="G7" s="24"/>
      <c r="H7" s="24"/>
      <c r="I7" s="28"/>
      <c r="J7" s="31"/>
      <c r="K7" s="26"/>
    </row>
    <row r="8" spans="2:14" ht="17.25" customHeight="1" thickBot="1" x14ac:dyDescent="0.4"/>
    <row r="9" spans="2:14" ht="162.75" customHeight="1" thickBot="1" x14ac:dyDescent="0.4">
      <c r="B9" s="48" t="s">
        <v>2</v>
      </c>
      <c r="C9" s="49"/>
      <c r="D9" s="49"/>
      <c r="E9" s="49"/>
      <c r="F9" s="49"/>
      <c r="G9" s="49"/>
      <c r="H9" s="49"/>
      <c r="I9" s="49"/>
      <c r="J9" s="49"/>
      <c r="K9" s="50"/>
      <c r="M9" t="str">
        <f>B9</f>
        <v>Merknader:</v>
      </c>
    </row>
  </sheetData>
  <protectedRanges>
    <protectedRange sqref="K7" name="Område4"/>
    <protectedRange sqref="F7:I7" name="Område3"/>
    <protectedRange sqref="B7:D7" name="Område2"/>
    <protectedRange sqref="D3" name="Område1"/>
  </protectedRanges>
  <mergeCells count="6">
    <mergeCell ref="B9:K9"/>
    <mergeCell ref="B2:I2"/>
    <mergeCell ref="B4:K4"/>
    <mergeCell ref="B3:C3"/>
    <mergeCell ref="D3:K3"/>
    <mergeCell ref="B5:K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54EFA-9D4A-4581-958E-F5CA12416F17}">
  <sheetPr>
    <tabColor theme="9" tint="-0.499984740745262"/>
  </sheetPr>
  <dimension ref="B1:N9"/>
  <sheetViews>
    <sheetView showGridLines="0" tabSelected="1" workbookViewId="0">
      <selection activeCell="D3" sqref="D3:K3"/>
    </sheetView>
  </sheetViews>
  <sheetFormatPr baseColWidth="10" defaultColWidth="9.1796875" defaultRowHeight="14.5" x14ac:dyDescent="0.35"/>
  <cols>
    <col min="2" max="2" width="11.7265625" customWidth="1"/>
    <col min="3" max="3" width="10.54296875" customWidth="1"/>
    <col min="4" max="4" width="11.453125" customWidth="1"/>
    <col min="5" max="5" width="12.453125" customWidth="1"/>
    <col min="6" max="6" width="11.1796875" customWidth="1"/>
    <col min="7" max="7" width="11.26953125" customWidth="1"/>
    <col min="8" max="8" width="13.1796875" customWidth="1"/>
    <col min="9" max="9" width="12.1796875" customWidth="1"/>
    <col min="10" max="10" width="13" hidden="1" customWidth="1"/>
    <col min="11" max="11" width="18.453125" customWidth="1"/>
    <col min="13" max="13" width="2.54296875" hidden="1" customWidth="1"/>
  </cols>
  <sheetData>
    <row r="1" spans="2:14" ht="15" thickBot="1" x14ac:dyDescent="0.4"/>
    <row r="2" spans="2:14" ht="21.5" thickBot="1" x14ac:dyDescent="0.55000000000000004">
      <c r="B2" s="76" t="s">
        <v>8</v>
      </c>
      <c r="C2" s="77"/>
      <c r="D2" s="77"/>
      <c r="E2" s="77"/>
      <c r="F2" s="77"/>
      <c r="G2" s="77"/>
      <c r="H2" s="77"/>
      <c r="I2" s="77"/>
      <c r="J2" s="17" t="s">
        <v>13</v>
      </c>
      <c r="K2" s="18" t="str">
        <f>Ldirs_ref</f>
        <v>23/61033</v>
      </c>
      <c r="L2" s="2"/>
      <c r="M2" s="2"/>
      <c r="N2" s="2"/>
    </row>
    <row r="3" spans="2:14" ht="21.5" thickBot="1" x14ac:dyDescent="0.55000000000000004">
      <c r="B3" s="54" t="s">
        <v>0</v>
      </c>
      <c r="C3" s="55"/>
      <c r="D3" s="71"/>
      <c r="E3" s="72"/>
      <c r="F3" s="72"/>
      <c r="G3" s="72"/>
      <c r="H3" s="72"/>
      <c r="I3" s="72"/>
      <c r="J3" s="72"/>
      <c r="K3" s="73"/>
      <c r="L3" s="2"/>
      <c r="M3" s="2"/>
      <c r="N3" s="2"/>
    </row>
    <row r="4" spans="2:14" x14ac:dyDescent="0.35">
      <c r="B4" s="56" t="s">
        <v>1</v>
      </c>
      <c r="C4" s="57"/>
      <c r="D4" s="57"/>
      <c r="E4" s="57"/>
      <c r="F4" s="57"/>
      <c r="G4" s="57"/>
      <c r="H4" s="57"/>
      <c r="I4" s="57"/>
      <c r="J4" s="57"/>
      <c r="K4" s="58"/>
      <c r="L4" s="3"/>
      <c r="M4" s="3"/>
      <c r="N4" s="3"/>
    </row>
    <row r="5" spans="2:14" s="8" customFormat="1" ht="72" customHeight="1" x14ac:dyDescent="0.35">
      <c r="B5" s="51" t="str">
        <f>Tiltak_beiteområder_Spørsmål</f>
        <v>Kort kommentar om forbruk, aktivitet og resultater i 2023.
Hva er prioritert og hvorfor?
Dersom ikke den tildelte rammen blir brukt opp i 2023, hva er årsaken til dette? 
Begrunnelse for forventet behov for ramme i 2024?
NB! UBRUKT/UDISPONERT RAMME PR. 31.12. 2023 BLIR TRUKKET INN VED ÅRSSKIFTET</v>
      </c>
      <c r="C5" s="52"/>
      <c r="D5" s="52"/>
      <c r="E5" s="52"/>
      <c r="F5" s="52"/>
      <c r="G5" s="52"/>
      <c r="H5" s="52"/>
      <c r="I5" s="52"/>
      <c r="J5" s="52"/>
      <c r="K5" s="53"/>
      <c r="L5" s="7"/>
      <c r="M5" s="7"/>
      <c r="N5" s="7"/>
    </row>
    <row r="6" spans="2:14" ht="133.5" customHeight="1" x14ac:dyDescent="0.35">
      <c r="B6" s="12" t="str">
        <f t="array" ref="B6:K6">Kolonneoverskrift2</f>
        <v>Tildelt ramme for  2023</v>
      </c>
      <c r="C6" s="4" t="str">
        <v>Overført fra   2022</v>
      </c>
      <c r="D6" s="4" t="str">
        <v>Inndratt og trukket tilbake pr. 20.11. 2023</v>
      </c>
      <c r="E6" s="4" t="str">
        <v>Total disponibel ramme pr. 20.11. 2023</v>
      </c>
      <c r="F6" s="4" t="str">
        <v>Innvilget pr. 20.11. 2023</v>
      </c>
      <c r="G6" s="4" t="str">
        <v>Total omsøkt beløp  2023</v>
      </c>
      <c r="H6" s="4" t="str">
        <v>Forventet utbetalt pr. 31.12. 2023 (Prognose, dvs sum utbetalt hittil i år pluss forventet utbetalt resten av året.)</v>
      </c>
      <c r="I6" s="5" t="str">
        <v>Forventet ubrukt/ udisponert ramme  pr.31.12. 2023 . TREKKES INN VED ÅRSSKIFTET</v>
      </c>
      <c r="J6" s="47" t="str">
        <v>Forventet ubrukt/udisponert ramme  pr.31.12 2023  OVERFØRES TIL  2024</v>
      </c>
      <c r="K6" s="46" t="str">
        <v>Forventet behov for ramme i   2024</v>
      </c>
    </row>
    <row r="7" spans="2:14" x14ac:dyDescent="0.35">
      <c r="B7" s="23">
        <v>0</v>
      </c>
      <c r="C7" s="24">
        <v>0</v>
      </c>
      <c r="D7" s="24">
        <v>0</v>
      </c>
      <c r="E7" s="25">
        <f>SUM(B7:D7)</f>
        <v>0</v>
      </c>
      <c r="F7" s="24">
        <v>0</v>
      </c>
      <c r="G7" s="24">
        <v>0</v>
      </c>
      <c r="H7" s="24">
        <v>0</v>
      </c>
      <c r="I7" s="28">
        <v>0</v>
      </c>
      <c r="J7" s="45"/>
      <c r="K7" s="30">
        <v>0</v>
      </c>
    </row>
    <row r="8" spans="2:14" ht="15" thickBot="1" x14ac:dyDescent="0.4"/>
    <row r="9" spans="2:14" ht="147.75" customHeight="1" thickBot="1" x14ac:dyDescent="0.4">
      <c r="B9" s="48" t="s">
        <v>2</v>
      </c>
      <c r="C9" s="49"/>
      <c r="D9" s="49"/>
      <c r="E9" s="49"/>
      <c r="F9" s="49"/>
      <c r="G9" s="49"/>
      <c r="H9" s="49"/>
      <c r="I9" s="49"/>
      <c r="J9" s="49"/>
      <c r="K9" s="50"/>
      <c r="M9" t="str">
        <f>B9</f>
        <v>Merknader:</v>
      </c>
    </row>
  </sheetData>
  <protectedRanges>
    <protectedRange sqref="K7" name="Område4"/>
    <protectedRange sqref="F7:I7" name="Område3"/>
    <protectedRange sqref="B7:D7" name="Område2"/>
    <protectedRange sqref="D3" name="Område1"/>
  </protectedRanges>
  <mergeCells count="6">
    <mergeCell ref="B9:K9"/>
    <mergeCell ref="B2:I2"/>
    <mergeCell ref="B4:K4"/>
    <mergeCell ref="B3:C3"/>
    <mergeCell ref="D3:K3"/>
    <mergeCell ref="B5:K5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82096-1BD2-489C-851C-B3EC0BFC5DF5}">
  <sheetPr>
    <tabColor rgb="FF7030A0"/>
  </sheetPr>
  <dimension ref="B1:N9"/>
  <sheetViews>
    <sheetView showGridLines="0" zoomScale="93" zoomScaleNormal="93" workbookViewId="0">
      <selection activeCell="D3" sqref="D3:K3"/>
    </sheetView>
  </sheetViews>
  <sheetFormatPr baseColWidth="10" defaultColWidth="8.7265625" defaultRowHeight="14.5" x14ac:dyDescent="0.35"/>
  <cols>
    <col min="2" max="2" width="11.7265625" customWidth="1"/>
    <col min="3" max="3" width="10.54296875" customWidth="1"/>
    <col min="4" max="4" width="11.453125" customWidth="1"/>
    <col min="5" max="5" width="12.453125" customWidth="1"/>
    <col min="6" max="6" width="11.1796875" customWidth="1"/>
    <col min="7" max="7" width="11.26953125" customWidth="1"/>
    <col min="8" max="8" width="16.1796875" customWidth="1"/>
    <col min="9" max="9" width="13.54296875" hidden="1" customWidth="1"/>
    <col min="10" max="10" width="14.26953125" customWidth="1"/>
    <col min="11" max="11" width="14" customWidth="1"/>
    <col min="13" max="13" width="2.54296875" hidden="1" customWidth="1"/>
    <col min="14" max="14" width="45.1796875" customWidth="1"/>
  </cols>
  <sheetData>
    <row r="1" spans="2:14" ht="15" thickBot="1" x14ac:dyDescent="0.4"/>
    <row r="2" spans="2:14" ht="21.5" thickBot="1" x14ac:dyDescent="0.55000000000000004">
      <c r="B2" s="78" t="s">
        <v>5</v>
      </c>
      <c r="C2" s="79"/>
      <c r="D2" s="79"/>
      <c r="E2" s="79"/>
      <c r="F2" s="79"/>
      <c r="G2" s="79"/>
      <c r="H2" s="79"/>
      <c r="I2" s="79"/>
      <c r="J2" s="15" t="s">
        <v>13</v>
      </c>
      <c r="K2" s="16" t="str">
        <f>Ldirs_ref</f>
        <v>23/61033</v>
      </c>
      <c r="L2" s="2"/>
      <c r="M2" s="2"/>
      <c r="N2" s="2"/>
    </row>
    <row r="3" spans="2:14" ht="21.5" thickBot="1" x14ac:dyDescent="0.55000000000000004">
      <c r="B3" s="54" t="s">
        <v>0</v>
      </c>
      <c r="C3" s="55"/>
      <c r="D3" s="71"/>
      <c r="E3" s="72"/>
      <c r="F3" s="72"/>
      <c r="G3" s="72"/>
      <c r="H3" s="72"/>
      <c r="I3" s="72"/>
      <c r="J3" s="72"/>
      <c r="K3" s="73"/>
      <c r="L3" s="2"/>
      <c r="M3" s="2"/>
      <c r="N3" s="2"/>
    </row>
    <row r="4" spans="2:14" x14ac:dyDescent="0.35">
      <c r="B4" s="61" t="s">
        <v>6</v>
      </c>
      <c r="C4" s="62"/>
      <c r="D4" s="62"/>
      <c r="E4" s="62"/>
      <c r="F4" s="62"/>
      <c r="G4" s="62"/>
      <c r="H4" s="62"/>
      <c r="I4" s="62"/>
      <c r="J4" s="62"/>
      <c r="K4" s="80"/>
      <c r="L4" s="3"/>
      <c r="M4" s="3"/>
      <c r="N4" s="3"/>
    </row>
    <row r="5" spans="2:14" ht="138.75" customHeight="1" thickBot="1" x14ac:dyDescent="0.4">
      <c r="B5" s="69" t="str">
        <f>UKL_Spørsmål</f>
        <v xml:space="preserve">Kommenter for hvert UKL- område i fylket.
Kort kommentar om forbruk, aktivitet og resultater i 2023.
Hva er prioritert og hvorfor? Dersom ikke den tildelte rammen blir brukt opp i 2023, hva er årsaken til dette? 
Begrunnelse for forventet behov for ramme i 2024?
Hva er satsingsområder neste år? Hvordan beregner og prioriterer statsforvalteren rammen til kommunene? Hvor mye forventes det å sette av til regionale felles tiltak til utvalgte kulturlandskap  i 2024? 			</v>
      </c>
      <c r="C5" s="67"/>
      <c r="D5" s="67"/>
      <c r="E5" s="67"/>
      <c r="F5" s="67"/>
      <c r="G5" s="67"/>
      <c r="H5" s="67"/>
      <c r="I5" s="67"/>
      <c r="J5" s="67"/>
      <c r="K5" s="68"/>
      <c r="L5" s="3"/>
      <c r="M5" s="7"/>
      <c r="N5" s="3"/>
    </row>
    <row r="6" spans="2:14" ht="91.5" thickBot="1" x14ac:dyDescent="0.4">
      <c r="B6" s="12" t="str">
        <f t="array" ref="B6:K6">Kolonneoverskrift2</f>
        <v>Tildelt ramme for  2023</v>
      </c>
      <c r="C6" s="4" t="str">
        <v>Overført fra   2022</v>
      </c>
      <c r="D6" s="4" t="str">
        <v>Inndratt og trukket tilbake pr. 20.11. 2023</v>
      </c>
      <c r="E6" s="4" t="str">
        <v>Total disponibel ramme pr. 20.11. 2023</v>
      </c>
      <c r="F6" s="4" t="str">
        <v>Innvilget pr. 20.11. 2023</v>
      </c>
      <c r="G6" s="4" t="str">
        <v>Total omsøkt beløp  2023</v>
      </c>
      <c r="H6" s="4" t="str">
        <v>Forventet utbetalt pr. 31.12. 2023 (Prognose, dvs sum utbetalt hittil i år pluss forventet utbetalt resten av året.)</v>
      </c>
      <c r="I6" s="4" t="str">
        <v>Forventet ubrukt/ udisponert ramme  pr.31.12. 2023 . TREKKES INN VED ÅRSSKIFTET</v>
      </c>
      <c r="J6" s="5" t="str">
        <v>Forventet ubrukt/udisponert ramme  pr.31.12 2023  OVERFØRES TIL  2024</v>
      </c>
      <c r="K6" s="6" t="str">
        <v>Forventet behov for ramme i   2024</v>
      </c>
    </row>
    <row r="7" spans="2:14" s="9" customFormat="1" ht="15" thickBot="1" x14ac:dyDescent="0.4">
      <c r="B7" s="23"/>
      <c r="C7" s="27"/>
      <c r="D7" s="27"/>
      <c r="E7" s="25">
        <f>SUM(B7:D7)</f>
        <v>0</v>
      </c>
      <c r="F7" s="27"/>
      <c r="G7" s="27"/>
      <c r="H7" s="33"/>
      <c r="I7" s="34"/>
      <c r="J7" s="28"/>
      <c r="K7" s="26"/>
      <c r="M7"/>
    </row>
    <row r="8" spans="2:14" s="9" customFormat="1" ht="15" thickBot="1" x14ac:dyDescent="0.4">
      <c r="M8"/>
    </row>
    <row r="9" spans="2:14" ht="156.75" customHeight="1" thickBot="1" x14ac:dyDescent="0.4">
      <c r="B9" s="48" t="s">
        <v>2</v>
      </c>
      <c r="C9" s="49"/>
      <c r="D9" s="49"/>
      <c r="E9" s="49"/>
      <c r="F9" s="49"/>
      <c r="G9" s="49"/>
      <c r="H9" s="49"/>
      <c r="I9" s="49"/>
      <c r="J9" s="49"/>
      <c r="K9" s="50"/>
      <c r="M9" t="str">
        <f>B9</f>
        <v>Merknader:</v>
      </c>
    </row>
  </sheetData>
  <protectedRanges>
    <protectedRange sqref="J7:K7" name="Område4"/>
    <protectedRange sqref="F7:H7" name="Område3"/>
    <protectedRange sqref="B7:D7" name="Område2"/>
    <protectedRange sqref="D3" name="Område1"/>
  </protectedRanges>
  <mergeCells count="6">
    <mergeCell ref="B9:K9"/>
    <mergeCell ref="B3:C3"/>
    <mergeCell ref="D3:K3"/>
    <mergeCell ref="B2:I2"/>
    <mergeCell ref="B5:K5"/>
    <mergeCell ref="B4:K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B89E6-356F-44CA-97C0-41F3B575C959}">
  <dimension ref="A1:AF7"/>
  <sheetViews>
    <sheetView topLeftCell="X1" workbookViewId="0">
      <selection activeCell="Y26" sqref="Y26"/>
    </sheetView>
  </sheetViews>
  <sheetFormatPr baseColWidth="10" defaultColWidth="8.7265625" defaultRowHeight="14.5" x14ac:dyDescent="0.35"/>
  <cols>
    <col min="1" max="1" width="9.1796875" style="35"/>
    <col min="2" max="2" width="17.26953125" bestFit="1" customWidth="1"/>
    <col min="3" max="3" width="29.453125" customWidth="1"/>
    <col min="4" max="4" width="14" customWidth="1"/>
    <col min="5" max="5" width="13.26953125" customWidth="1"/>
    <col min="6" max="6" width="12.81640625" customWidth="1"/>
    <col min="7" max="7" width="14.81640625" customWidth="1"/>
    <col min="8" max="8" width="15" customWidth="1"/>
    <col min="9" max="10" width="14" customWidth="1"/>
    <col min="11" max="11" width="12.81640625" customWidth="1"/>
    <col min="12" max="12" width="14.7265625" customWidth="1"/>
    <col min="13" max="13" width="13.7265625" customWidth="1"/>
    <col min="14" max="14" width="13" customWidth="1"/>
    <col min="17" max="17" width="29" customWidth="1"/>
    <col min="18" max="18" width="27.453125" bestFit="1" customWidth="1"/>
    <col min="19" max="19" width="30.1796875" bestFit="1" customWidth="1"/>
    <col min="20" max="20" width="14.453125" bestFit="1" customWidth="1"/>
    <col min="21" max="21" width="11" bestFit="1" customWidth="1"/>
    <col min="22" max="22" width="13.54296875" bestFit="1" customWidth="1"/>
    <col min="23" max="23" width="14" bestFit="1" customWidth="1"/>
    <col min="24" max="24" width="53.26953125" bestFit="1" customWidth="1"/>
    <col min="25" max="25" width="35.7265625" bestFit="1" customWidth="1"/>
    <col min="26" max="26" width="32.26953125" bestFit="1" customWidth="1"/>
    <col min="27" max="27" width="53.26953125" bestFit="1" customWidth="1"/>
  </cols>
  <sheetData>
    <row r="1" spans="1:32" ht="16" thickBot="1" x14ac:dyDescent="0.4">
      <c r="A1" s="35" t="s">
        <v>10</v>
      </c>
      <c r="B1" t="s">
        <v>11</v>
      </c>
      <c r="C1" t="s">
        <v>12</v>
      </c>
      <c r="D1" s="38" t="s">
        <v>13</v>
      </c>
      <c r="E1" s="40"/>
      <c r="F1" s="41"/>
      <c r="G1" s="41"/>
      <c r="H1" s="41"/>
      <c r="I1" s="41"/>
      <c r="J1" s="41"/>
      <c r="K1" s="41"/>
      <c r="L1" s="41"/>
      <c r="M1" s="41"/>
      <c r="N1" s="42"/>
      <c r="O1" s="43"/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</row>
    <row r="2" spans="1:32" s="1" customFormat="1" ht="96" customHeight="1" thickBot="1" x14ac:dyDescent="0.4">
      <c r="A2" s="36">
        <v>2023</v>
      </c>
      <c r="B2" s="37" t="s">
        <v>25</v>
      </c>
      <c r="C2" s="7" t="s">
        <v>26</v>
      </c>
      <c r="D2" s="39" t="s">
        <v>27</v>
      </c>
      <c r="E2" s="40" t="s">
        <v>9</v>
      </c>
      <c r="F2" s="41" t="str">
        <f>_xlfn.TEXTJOIN(" ",FALSE,"Tildelt ramme for ",A2)</f>
        <v>Tildelt ramme for  2023</v>
      </c>
      <c r="G2" s="41" t="str">
        <f>_xlfn.TEXTJOIN(" ",FALSE,"Overført fra  ",A2-1)</f>
        <v>Overført fra   2022</v>
      </c>
      <c r="H2" s="41" t="str">
        <f>_xlfn.TEXTJOIN(" ",FALSE,"Inndratt og trukket tilbake pr. 20.11.",A2)</f>
        <v>Inndratt og trukket tilbake pr. 20.11. 2023</v>
      </c>
      <c r="I2" s="41" t="str">
        <f>_xlfn.TEXTJOIN(" ",FALSE,"Total disponibel ramme pr. 20.11.",A2)</f>
        <v>Total disponibel ramme pr. 20.11. 2023</v>
      </c>
      <c r="J2" s="41" t="str">
        <f>_xlfn.TEXTJOIN(" ",FALSE,"Innvilget pr. 20.11.",A2)</f>
        <v>Innvilget pr. 20.11. 2023</v>
      </c>
      <c r="K2" s="41" t="str">
        <f>_xlfn.TEXTJOIN(" ",FALSE,"Total omsøkt beløp ",A2)</f>
        <v>Total omsøkt beløp  2023</v>
      </c>
      <c r="L2" s="41" t="str">
        <f>_xlfn.TEXTJOIN(" ",FALSE,"Forventet utbetalt pr. 31.12.",A2,"(Prognose, dvs sum utbetalt hittil i år pluss forventet utbetalt resten av året.)")</f>
        <v>Forventet utbetalt pr. 31.12. 2023 (Prognose, dvs sum utbetalt hittil i år pluss forventet utbetalt resten av året.)</v>
      </c>
      <c r="M2" s="41" t="str">
        <f>_xlfn.TEXTJOIN(" ",FALSE,"Forventet ubrukt/ udisponert ramme  pr.31.12.",A2,". TREKKES INN VED ÅRSSKIFTET")</f>
        <v>Forventet ubrukt/ udisponert ramme  pr.31.12. 2023 . TREKKES INN VED ÅRSSKIFTET</v>
      </c>
      <c r="N2" s="42" t="str">
        <f>_xlfn.TEXTJOIN(" ",FALSE,"Forventet ubrukt/udisponert ramme  pr.31.12",A2," OVERFØRES TIL ",A2+1)</f>
        <v>Forventet ubrukt/udisponert ramme  pr.31.12 2023  OVERFØRES TIL  2024</v>
      </c>
      <c r="O2" s="43" t="str">
        <f>_xlfn.TEXTJOIN(" ",FALSE,"Forventet behov for ramme i  ",A2+1)</f>
        <v>Forventet behov for ramme i   2024</v>
      </c>
      <c r="Q2" s="44" t="s">
        <v>28</v>
      </c>
      <c r="R2" s="44" t="s">
        <v>28</v>
      </c>
      <c r="S2" s="44" t="s">
        <v>28</v>
      </c>
      <c r="T2" s="44" t="s">
        <v>29</v>
      </c>
      <c r="U2" s="44" t="s">
        <v>30</v>
      </c>
      <c r="V2" s="44" t="s">
        <v>31</v>
      </c>
      <c r="W2" s="44" t="s">
        <v>32</v>
      </c>
      <c r="X2" s="44" t="s">
        <v>33</v>
      </c>
      <c r="Y2" s="44" t="s">
        <v>34</v>
      </c>
      <c r="Z2" s="44" t="s">
        <v>35</v>
      </c>
      <c r="AA2" s="44" t="s">
        <v>36</v>
      </c>
      <c r="AB2" s="44"/>
      <c r="AC2" s="44"/>
      <c r="AD2" s="44"/>
      <c r="AE2" s="44"/>
      <c r="AF2" s="44"/>
    </row>
    <row r="5" spans="1:32" x14ac:dyDescent="0.35">
      <c r="N5" t="s">
        <v>37</v>
      </c>
    </row>
    <row r="7" spans="1:32" x14ac:dyDescent="0.35">
      <c r="N7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4689FA7D3E7244B95CD33EE3A6A9D0" ma:contentTypeVersion="5" ma:contentTypeDescription="Create a new document." ma:contentTypeScope="" ma:versionID="945628a7ef0d234d5df5a0d166ce67a6">
  <xsd:schema xmlns:xsd="http://www.w3.org/2001/XMLSchema" xmlns:xs="http://www.w3.org/2001/XMLSchema" xmlns:p="http://schemas.microsoft.com/office/2006/metadata/properties" xmlns:ns2="c58705d6-13cb-4567-831f-b1f05bb65d07" xmlns:ns3="e28b7309-2131-492d-b87e-167153401faa" targetNamespace="http://schemas.microsoft.com/office/2006/metadata/properties" ma:root="true" ma:fieldsID="33aea744574d5b4044f53737c8c4cdfb" ns2:_="" ns3:_="">
    <xsd:import namespace="c58705d6-13cb-4567-831f-b1f05bb65d07"/>
    <xsd:import namespace="e28b7309-2131-492d-b87e-167153401f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705d6-13cb-4567-831f-b1f05bb65d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8b7309-2131-492d-b87e-167153401fa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4DE5FD-79E9-4EBA-8B4C-EF02D78DA56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1A90AB-32E9-42D3-8861-BE1B5EED32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705d6-13cb-4567-831f-b1f05bb65d07"/>
    <ds:schemaRef ds:uri="e28b7309-2131-492d-b87e-167153401f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8229A4-E0A8-41D1-B8E3-0784040D9B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Navngitte områder</vt:lpstr>
      </vt:variant>
      <vt:variant>
        <vt:i4>20</vt:i4>
      </vt:variant>
    </vt:vector>
  </HeadingPairs>
  <TitlesOfParts>
    <vt:vector size="25" baseType="lpstr">
      <vt:lpstr>SMIL</vt:lpstr>
      <vt:lpstr>Drenering</vt:lpstr>
      <vt:lpstr>Tiltak i beiteområder</vt:lpstr>
      <vt:lpstr>Utvalgte kulturlandskap (UKL)</vt:lpstr>
      <vt:lpstr>Metadata</vt:lpstr>
      <vt:lpstr>ARV_Spørsmål</vt:lpstr>
      <vt:lpstr>Drenering_Spørsmål</vt:lpstr>
      <vt:lpstr>Klima_og_miljøprogrammet_Spørsmål</vt:lpstr>
      <vt:lpstr>Klima_og_miljøprogrammet_Tema</vt:lpstr>
      <vt:lpstr>Kolonneoverskrift</vt:lpstr>
      <vt:lpstr>Kolonneoverskrift2</vt:lpstr>
      <vt:lpstr>Ldirs_ref</vt:lpstr>
      <vt:lpstr>NMSK_skogkultur_Spørsmål</vt:lpstr>
      <vt:lpstr>NMSK_Vei_Spørsmål</vt:lpstr>
      <vt:lpstr>Rapporteringsfrist</vt:lpstr>
      <vt:lpstr>Signering_ledetekst</vt:lpstr>
      <vt:lpstr>Skogbruksplanlegging_Spørsmål</vt:lpstr>
      <vt:lpstr>SMIL_Spørsmål</vt:lpstr>
      <vt:lpstr>SMIL_Tema</vt:lpstr>
      <vt:lpstr>Spørsmål</vt:lpstr>
      <vt:lpstr>Tilskuddsordning</vt:lpstr>
      <vt:lpstr>Tilskuddsordning2</vt:lpstr>
      <vt:lpstr>Tiltak_beiteområder_Spørsmål</vt:lpstr>
      <vt:lpstr>UKL_Spørsmål</vt:lpstr>
      <vt:lpstr>År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Rune Nordrum</dc:creator>
  <cp:keywords/>
  <dc:description/>
  <cp:lastModifiedBy>Straume, Kjellfrid</cp:lastModifiedBy>
  <cp:revision/>
  <dcterms:created xsi:type="dcterms:W3CDTF">2023-04-11T07:48:07Z</dcterms:created>
  <dcterms:modified xsi:type="dcterms:W3CDTF">2023-10-31T12:38:41Z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0x010100C94689FA7D3E7244B95CD33EE3A6A9D0</vt:lpwstr>
  </property>
  <property fmtid="{D5CDD505-2E9C-101B-9397-08002B2CF9AE}" pid="3" name="MediaServiceImageTags">
    <vt:lpwstr/>
  </property>
  <property fmtid="{D5CDD505-2E9C-101B-9397-08002B2CF9AE}" pid="4" name="Order">
    <vt:r8>2804600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MSIP_Label_09869090-bd8d-449b-afc6-e275eabbdee9_Enabled">
    <vt:lpwstr>true</vt:lpwstr>
  </property>
  <property fmtid="{D5CDD505-2E9C-101B-9397-08002B2CF9AE}" pid="12" name="MSIP_Label_09869090-bd8d-449b-afc6-e275eabbdee9_SetDate">
    <vt:lpwstr>2023-10-23T04:38:43Z</vt:lpwstr>
  </property>
  <property fmtid="{D5CDD505-2E9C-101B-9397-08002B2CF9AE}" pid="13" name="MSIP_Label_09869090-bd8d-449b-afc6-e275eabbdee9_Method">
    <vt:lpwstr>Privileged</vt:lpwstr>
  </property>
  <property fmtid="{D5CDD505-2E9C-101B-9397-08002B2CF9AE}" pid="14" name="MSIP_Label_09869090-bd8d-449b-afc6-e275eabbdee9_Name">
    <vt:lpwstr>Offentlig</vt:lpwstr>
  </property>
  <property fmtid="{D5CDD505-2E9C-101B-9397-08002B2CF9AE}" pid="15" name="MSIP_Label_09869090-bd8d-449b-afc6-e275eabbdee9_SiteId">
    <vt:lpwstr>a9557e97-5ded-4b65-ac17-8d717d81e328</vt:lpwstr>
  </property>
  <property fmtid="{D5CDD505-2E9C-101B-9397-08002B2CF9AE}" pid="16" name="MSIP_Label_09869090-bd8d-449b-afc6-e275eabbdee9_ActionId">
    <vt:lpwstr>62224c71-535f-44de-a846-56a6fc2523a4</vt:lpwstr>
  </property>
  <property fmtid="{D5CDD505-2E9C-101B-9397-08002B2CF9AE}" pid="17" name="MSIP_Label_09869090-bd8d-449b-afc6-e275eabbdee9_ContentBits">
    <vt:lpwstr>0</vt:lpwstr>
  </property>
</Properties>
</file>